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27735" windowHeight="11700" activeTab="1"/>
  </bookViews>
  <sheets>
    <sheet name="表十二" sheetId="1" r:id="rId1"/>
    <sheet name="表十三" sheetId="2" r:id="rId2"/>
    <sheet name="表十四" sheetId="3" r:id="rId3"/>
    <sheet name="表十五" sheetId="4" r:id="rId4"/>
  </sheets>
  <calcPr calcId="124519"/>
</workbook>
</file>

<file path=xl/calcChain.xml><?xml version="1.0" encoding="utf-8"?>
<calcChain xmlns="http://schemas.openxmlformats.org/spreadsheetml/2006/main">
  <c r="N41" i="3"/>
  <c r="M41"/>
  <c r="L41" s="1"/>
  <c r="U41" s="1"/>
  <c r="E41"/>
  <c r="D41"/>
  <c r="C41" s="1"/>
  <c r="N40"/>
  <c r="M40"/>
  <c r="L40" s="1"/>
  <c r="U40" s="1"/>
  <c r="E40"/>
  <c r="D40"/>
  <c r="C40" s="1"/>
  <c r="N39"/>
  <c r="M39"/>
  <c r="L39" s="1"/>
  <c r="U39" s="1"/>
  <c r="E39"/>
  <c r="D39"/>
  <c r="C39"/>
  <c r="N38"/>
  <c r="M38"/>
  <c r="L38"/>
  <c r="U38" s="1"/>
  <c r="E38"/>
  <c r="D38"/>
  <c r="C38"/>
  <c r="U36"/>
  <c r="N35"/>
  <c r="M35"/>
  <c r="L35"/>
  <c r="U35" s="1"/>
  <c r="E35"/>
  <c r="D35"/>
  <c r="C35" s="1"/>
  <c r="N34"/>
  <c r="M34"/>
  <c r="L34" s="1"/>
  <c r="U34" s="1"/>
  <c r="E34"/>
  <c r="D34"/>
  <c r="C34" s="1"/>
  <c r="N33"/>
  <c r="M33"/>
  <c r="L33" s="1"/>
  <c r="U33" s="1"/>
  <c r="E33"/>
  <c r="D33"/>
  <c r="C33" s="1"/>
  <c r="N32"/>
  <c r="M32"/>
  <c r="L32" s="1"/>
  <c r="U32" s="1"/>
  <c r="E32"/>
  <c r="D32"/>
  <c r="C32"/>
  <c r="N31"/>
  <c r="M31"/>
  <c r="L31"/>
  <c r="E31"/>
  <c r="D31"/>
  <c r="C31" s="1"/>
  <c r="N30"/>
  <c r="M30"/>
  <c r="L30" s="1"/>
  <c r="E30"/>
  <c r="D30"/>
  <c r="C30" s="1"/>
  <c r="N29"/>
  <c r="M29"/>
  <c r="L29" s="1"/>
  <c r="E29"/>
  <c r="D29"/>
  <c r="C29" s="1"/>
  <c r="N28"/>
  <c r="M28"/>
  <c r="L28" s="1"/>
  <c r="U28" s="1"/>
  <c r="E28"/>
  <c r="D28"/>
  <c r="C28"/>
  <c r="N27"/>
  <c r="M27"/>
  <c r="L27"/>
  <c r="U27" s="1"/>
  <c r="E27"/>
  <c r="D27"/>
  <c r="C27" s="1"/>
  <c r="N26"/>
  <c r="M26"/>
  <c r="L26" s="1"/>
  <c r="U26" s="1"/>
  <c r="E26"/>
  <c r="D26"/>
  <c r="C26" s="1"/>
  <c r="N25"/>
  <c r="M25"/>
  <c r="L25" s="1"/>
  <c r="U25" s="1"/>
  <c r="E25"/>
  <c r="D25"/>
  <c r="C25" s="1"/>
  <c r="T24"/>
  <c r="S24"/>
  <c r="R24"/>
  <c r="Q24"/>
  <c r="P24"/>
  <c r="O24"/>
  <c r="M24" s="1"/>
  <c r="L24" s="1"/>
  <c r="N24"/>
  <c r="K24"/>
  <c r="J24"/>
  <c r="I24"/>
  <c r="H24"/>
  <c r="G24"/>
  <c r="E24" s="1"/>
  <c r="F24"/>
  <c r="D24" s="1"/>
  <c r="N23"/>
  <c r="M23"/>
  <c r="L23"/>
  <c r="E23"/>
  <c r="D23"/>
  <c r="C23" s="1"/>
  <c r="N22"/>
  <c r="M22"/>
  <c r="L22" s="1"/>
  <c r="E22"/>
  <c r="D22"/>
  <c r="C22" s="1"/>
  <c r="N21"/>
  <c r="M21"/>
  <c r="L21" s="1"/>
  <c r="E21"/>
  <c r="D21"/>
  <c r="C21" s="1"/>
  <c r="N20"/>
  <c r="M20"/>
  <c r="L20" s="1"/>
  <c r="U20" s="1"/>
  <c r="E20"/>
  <c r="D20"/>
  <c r="C20"/>
  <c r="N19"/>
  <c r="M19"/>
  <c r="L19"/>
  <c r="U19" s="1"/>
  <c r="E19"/>
  <c r="D19"/>
  <c r="C19" s="1"/>
  <c r="N18"/>
  <c r="M18"/>
  <c r="L18" s="1"/>
  <c r="U18" s="1"/>
  <c r="E18"/>
  <c r="D18"/>
  <c r="C18" s="1"/>
  <c r="N17"/>
  <c r="M17"/>
  <c r="L17" s="1"/>
  <c r="U17" s="1"/>
  <c r="E17"/>
  <c r="D17"/>
  <c r="C17" s="1"/>
  <c r="N16"/>
  <c r="M16"/>
  <c r="L16" s="1"/>
  <c r="U16" s="1"/>
  <c r="E16"/>
  <c r="D16"/>
  <c r="C16"/>
  <c r="N15"/>
  <c r="M15"/>
  <c r="L15"/>
  <c r="E15"/>
  <c r="D15"/>
  <c r="C15" s="1"/>
  <c r="N14"/>
  <c r="M14"/>
  <c r="L14" s="1"/>
  <c r="E14"/>
  <c r="D14"/>
  <c r="C14" s="1"/>
  <c r="T13"/>
  <c r="T12" s="1"/>
  <c r="S13"/>
  <c r="R13"/>
  <c r="Q13"/>
  <c r="P13"/>
  <c r="P12" s="1"/>
  <c r="N12" s="1"/>
  <c r="O13"/>
  <c r="M13" s="1"/>
  <c r="K13"/>
  <c r="J13"/>
  <c r="I13"/>
  <c r="H13"/>
  <c r="H12" s="1"/>
  <c r="G13"/>
  <c r="E13" s="1"/>
  <c r="F13"/>
  <c r="D13"/>
  <c r="S12"/>
  <c r="R12"/>
  <c r="Q12"/>
  <c r="O12"/>
  <c r="M12" s="1"/>
  <c r="L12" s="1"/>
  <c r="K12"/>
  <c r="J12"/>
  <c r="I12"/>
  <c r="G12"/>
  <c r="E12" s="1"/>
  <c r="F12"/>
  <c r="D12" s="1"/>
  <c r="C12" s="1"/>
  <c r="N11"/>
  <c r="M11"/>
  <c r="L11"/>
  <c r="E11"/>
  <c r="D11"/>
  <c r="C11" s="1"/>
  <c r="T10"/>
  <c r="S10"/>
  <c r="R10"/>
  <c r="Q10"/>
  <c r="Q9" s="1"/>
  <c r="Q8" s="1"/>
  <c r="Q37" s="1"/>
  <c r="P10"/>
  <c r="N10" s="1"/>
  <c r="O10"/>
  <c r="M10"/>
  <c r="K10"/>
  <c r="J10"/>
  <c r="I10"/>
  <c r="I9" s="1"/>
  <c r="I8" s="1"/>
  <c r="I37" s="1"/>
  <c r="H10"/>
  <c r="G10"/>
  <c r="F10"/>
  <c r="E10"/>
  <c r="D10"/>
  <c r="C10" s="1"/>
  <c r="T9"/>
  <c r="T8" s="1"/>
  <c r="T37" s="1"/>
  <c r="S9"/>
  <c r="R9"/>
  <c r="P9"/>
  <c r="P8" s="1"/>
  <c r="O9"/>
  <c r="M9" s="1"/>
  <c r="K9"/>
  <c r="J9"/>
  <c r="H9"/>
  <c r="H8" s="1"/>
  <c r="H37" s="1"/>
  <c r="G9"/>
  <c r="E9" s="1"/>
  <c r="F9"/>
  <c r="D9"/>
  <c r="S8"/>
  <c r="S37" s="1"/>
  <c r="R8"/>
  <c r="R37" s="1"/>
  <c r="O8"/>
  <c r="O37" s="1"/>
  <c r="K8"/>
  <c r="K37" s="1"/>
  <c r="J8"/>
  <c r="J37" s="1"/>
  <c r="G8"/>
  <c r="G37" s="1"/>
  <c r="F8"/>
  <c r="F37" s="1"/>
  <c r="I58" i="2"/>
  <c r="F58"/>
  <c r="C58"/>
  <c r="I57"/>
  <c r="F57"/>
  <c r="C57"/>
  <c r="F56"/>
  <c r="I56" s="1"/>
  <c r="C56"/>
  <c r="I54"/>
  <c r="F54"/>
  <c r="C54"/>
  <c r="I53"/>
  <c r="F53"/>
  <c r="C53"/>
  <c r="F52"/>
  <c r="I52" s="1"/>
  <c r="C52"/>
  <c r="F51"/>
  <c r="I51" s="1"/>
  <c r="C51"/>
  <c r="H50"/>
  <c r="H55" s="1"/>
  <c r="G50"/>
  <c r="F50"/>
  <c r="E50"/>
  <c r="E55" s="1"/>
  <c r="D50"/>
  <c r="D55" s="1"/>
  <c r="I49"/>
  <c r="F49"/>
  <c r="C49"/>
  <c r="F48"/>
  <c r="I48" s="1"/>
  <c r="C48"/>
  <c r="F47"/>
  <c r="C47"/>
  <c r="I47" s="1"/>
  <c r="I46"/>
  <c r="F46"/>
  <c r="C46"/>
  <c r="I45"/>
  <c r="F45"/>
  <c r="C45"/>
  <c r="H44"/>
  <c r="G44"/>
  <c r="F44" s="1"/>
  <c r="E44"/>
  <c r="D44"/>
  <c r="C44" s="1"/>
  <c r="F43"/>
  <c r="C43"/>
  <c r="I43" s="1"/>
  <c r="I42"/>
  <c r="F42"/>
  <c r="C42"/>
  <c r="I41"/>
  <c r="F41"/>
  <c r="C41"/>
  <c r="F40"/>
  <c r="I40" s="1"/>
  <c r="C40"/>
  <c r="H39"/>
  <c r="G39"/>
  <c r="G55" s="1"/>
  <c r="E39"/>
  <c r="D39"/>
  <c r="C39"/>
  <c r="I38"/>
  <c r="F38"/>
  <c r="C38"/>
  <c r="I37"/>
  <c r="F37"/>
  <c r="C37"/>
  <c r="F36"/>
  <c r="I36" s="1"/>
  <c r="C36"/>
  <c r="F35"/>
  <c r="C35"/>
  <c r="I35" s="1"/>
  <c r="I34"/>
  <c r="F34"/>
  <c r="C34"/>
  <c r="I33"/>
  <c r="F33"/>
  <c r="C33"/>
  <c r="F32"/>
  <c r="I32" s="1"/>
  <c r="C32"/>
  <c r="F31"/>
  <c r="C31"/>
  <c r="I31" s="1"/>
  <c r="I30"/>
  <c r="F30"/>
  <c r="C30"/>
  <c r="I29"/>
  <c r="F29"/>
  <c r="C29"/>
  <c r="F28"/>
  <c r="I28" s="1"/>
  <c r="C28"/>
  <c r="F27"/>
  <c r="C27"/>
  <c r="I27" s="1"/>
  <c r="I26"/>
  <c r="F26"/>
  <c r="C26"/>
  <c r="I25"/>
  <c r="F25"/>
  <c r="C25"/>
  <c r="F24"/>
  <c r="I24" s="1"/>
  <c r="C24"/>
  <c r="F23"/>
  <c r="C23"/>
  <c r="I23" s="1"/>
  <c r="I22"/>
  <c r="F22"/>
  <c r="C22"/>
  <c r="I21"/>
  <c r="F21"/>
  <c r="C21"/>
  <c r="F20"/>
  <c r="I20" s="1"/>
  <c r="C20"/>
  <c r="F19"/>
  <c r="C19"/>
  <c r="I19" s="1"/>
  <c r="I18"/>
  <c r="F18"/>
  <c r="C18"/>
  <c r="I17"/>
  <c r="F17"/>
  <c r="C17"/>
  <c r="F16"/>
  <c r="I16" s="1"/>
  <c r="C16"/>
  <c r="F15"/>
  <c r="C15"/>
  <c r="I15" s="1"/>
  <c r="I14"/>
  <c r="F14"/>
  <c r="C14"/>
  <c r="I13"/>
  <c r="F13"/>
  <c r="C13"/>
  <c r="F12"/>
  <c r="I12" s="1"/>
  <c r="C12"/>
  <c r="F11"/>
  <c r="C11"/>
  <c r="I11" s="1"/>
  <c r="I10"/>
  <c r="F10"/>
  <c r="C10"/>
  <c r="I9"/>
  <c r="F9"/>
  <c r="C9"/>
  <c r="F8"/>
  <c r="I8" s="1"/>
  <c r="C8"/>
  <c r="H7"/>
  <c r="G7"/>
  <c r="F7" s="1"/>
  <c r="I7" s="1"/>
  <c r="E7"/>
  <c r="D7"/>
  <c r="C7"/>
  <c r="M19" i="1"/>
  <c r="G19"/>
  <c r="N18"/>
  <c r="K18"/>
  <c r="N17"/>
  <c r="K17"/>
  <c r="F17"/>
  <c r="C17"/>
  <c r="N16"/>
  <c r="K16"/>
  <c r="F16"/>
  <c r="C16"/>
  <c r="N15"/>
  <c r="K15"/>
  <c r="F15"/>
  <c r="C15"/>
  <c r="P14"/>
  <c r="P19" s="1"/>
  <c r="O14"/>
  <c r="O19" s="1"/>
  <c r="M14"/>
  <c r="L14"/>
  <c r="L19" s="1"/>
  <c r="K14"/>
  <c r="K19" s="1"/>
  <c r="H14"/>
  <c r="H19" s="1"/>
  <c r="G14"/>
  <c r="E14"/>
  <c r="E19" s="1"/>
  <c r="D14"/>
  <c r="D19" s="1"/>
  <c r="F12"/>
  <c r="C12"/>
  <c r="N11"/>
  <c r="K11"/>
  <c r="F11"/>
  <c r="C11"/>
  <c r="N10"/>
  <c r="K10"/>
  <c r="F10"/>
  <c r="C10"/>
  <c r="N9"/>
  <c r="K9"/>
  <c r="F9"/>
  <c r="C9"/>
  <c r="N8"/>
  <c r="N14" s="1"/>
  <c r="N19" s="1"/>
  <c r="K8"/>
  <c r="F8"/>
  <c r="F14" s="1"/>
  <c r="F19" s="1"/>
  <c r="C8"/>
  <c r="C14" s="1"/>
  <c r="C19" s="1"/>
  <c r="P37" i="3" l="1"/>
  <c r="N8"/>
  <c r="N37" s="1"/>
  <c r="I44" i="2"/>
  <c r="L10" i="3"/>
  <c r="U10" s="1"/>
  <c r="U14"/>
  <c r="U15"/>
  <c r="U21"/>
  <c r="U22"/>
  <c r="U23"/>
  <c r="U29"/>
  <c r="U30"/>
  <c r="U31"/>
  <c r="C24"/>
  <c r="U24" s="1"/>
  <c r="F55" i="2"/>
  <c r="I55" s="1"/>
  <c r="C9" i="3"/>
  <c r="U11"/>
  <c r="U12"/>
  <c r="C13"/>
  <c r="F39" i="2"/>
  <c r="I39" s="1"/>
  <c r="I50"/>
  <c r="E8" i="3"/>
  <c r="E37" s="1"/>
  <c r="M8"/>
  <c r="N9"/>
  <c r="L9" s="1"/>
  <c r="U9" s="1"/>
  <c r="N13"/>
  <c r="L13" s="1"/>
  <c r="U13" s="1"/>
  <c r="C50" i="2"/>
  <c r="C55" s="1"/>
  <c r="D8" i="3"/>
  <c r="C8" l="1"/>
  <c r="C37" s="1"/>
  <c r="D37"/>
  <c r="L8"/>
  <c r="M37"/>
  <c r="L37" l="1"/>
  <c r="U37" s="1"/>
  <c r="U8"/>
</calcChain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03F5ED1EFCA54F01A221C4CE3E8834AC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127CEFC3246345F0A19531DE4FB6AE18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D98FD8943D684F7CAE1C91DDE1D22F09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color indexed="81"/>
            <rFont val="Arial"/>
            <family val="2"/>
          </rPr>
          <t>2ABA245E0499444A9F16CADF38CB9BE4</t>
        </r>
      </text>
    </comment>
  </commentList>
</comments>
</file>

<file path=xl/sharedStrings.xml><?xml version="1.0" encoding="utf-8"?>
<sst xmlns="http://schemas.openxmlformats.org/spreadsheetml/2006/main" count="223" uniqueCount="150">
  <si>
    <t>表十二</t>
  </si>
  <si>
    <t>2022年国有资本经营预算收支表</t>
  </si>
  <si>
    <t>单位：万元</t>
  </si>
  <si>
    <t>收          入</t>
  </si>
  <si>
    <t>支          出</t>
  </si>
  <si>
    <t>项        目</t>
  </si>
  <si>
    <t>行次</t>
  </si>
  <si>
    <t>执行数</t>
  </si>
  <si>
    <t>预算数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</si>
  <si>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</si>
  <si>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</si>
  <si>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</si>
  <si>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</si>
  <si>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</si>
  <si>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</si>
  <si>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</si>
  <si>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</si>
  <si>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</si>
  <si>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</si>
  <si>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</si>
  <si>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</si>
  <si>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</si>
  <si>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本年收入合计</t>
  </si>
  <si>
    <t>本年支出合计</t>
  </si>
  <si>
    <t>国有资本经营预算转移支付收入</t>
  </si>
  <si>
    <t>国有资本经营预算转移支付支出</t>
  </si>
  <si>
    <t>国有资本经营预算上解收入</t>
  </si>
  <si>
    <t>国有资本经营预算上解支出</t>
  </si>
  <si>
    <t>国有资本经营预算上年结余收入</t>
  </si>
  <si>
    <t>国有资本经营预算调出资金</t>
  </si>
  <si>
    <t>国有资本经营预算年终结余</t>
  </si>
  <si>
    <t>收 入 总 计</t>
  </si>
  <si>
    <t>支 出 总 计</t>
  </si>
  <si>
    <t>注：以上项目以2022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</si>
  <si>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表十三</t>
  </si>
  <si>
    <t>2022年国有资本经营预算收入表</t>
  </si>
  <si>
    <t>科目编码</t>
  </si>
  <si>
    <t>科目名称/企业</t>
  </si>
  <si>
    <t>2021年执行数</t>
  </si>
  <si>
    <t>2022年预算数</t>
  </si>
  <si>
    <t>预算数为执行数的%</t>
  </si>
  <si>
    <t>小计</t>
  </si>
  <si>
    <t>烟草企业利润收入</t>
  </si>
  <si>
    <t>石油石化企业利润收入</t>
  </si>
  <si>
    <t>电力企业利润收入</t>
  </si>
  <si>
    <t>电信企业利润收入</t>
  </si>
  <si>
    <t>煤炭企业利润收入</t>
  </si>
  <si>
    <t>有色冶金采掘企业利润收入</t>
  </si>
  <si>
    <t>钢铁企业利润收入</t>
  </si>
  <si>
    <t>化工企业利润收入</t>
  </si>
  <si>
    <t>运输企业利润收入</t>
  </si>
  <si>
    <t>电子企业利润收入</t>
  </si>
  <si>
    <t>机械企业利润收入</t>
  </si>
  <si>
    <t>投资服务企业利润收入</t>
  </si>
  <si>
    <t>纺织轻工企业利润收入</t>
  </si>
  <si>
    <t>贸易企业利润收入</t>
  </si>
  <si>
    <t>建筑施工企业利润收入</t>
  </si>
  <si>
    <t>房地产企业利润收入</t>
  </si>
  <si>
    <t>建材企业利润收入</t>
  </si>
  <si>
    <t>境外企业利润收入</t>
  </si>
  <si>
    <t>对外合作企业利润收入</t>
  </si>
  <si>
    <t>医药企业利润收入</t>
  </si>
  <si>
    <t>农林牧渔企业利润收入</t>
  </si>
  <si>
    <t>邮政企业利润收入</t>
  </si>
  <si>
    <t>军工企业利润收入</t>
  </si>
  <si>
    <t>转制科研院所利润收入</t>
  </si>
  <si>
    <t>地质勘查企业利润收入</t>
  </si>
  <si>
    <t>卫生体育福利企业利润收入</t>
  </si>
  <si>
    <t>教育文化广播企业利润收入</t>
  </si>
  <si>
    <t>科学研究企业利润收入</t>
  </si>
  <si>
    <t>机关社团所属企业利润收入</t>
  </si>
  <si>
    <t>金融企业利润收入（国资预算）</t>
  </si>
  <si>
    <t>其他国有资本经营预算企业利润收入</t>
  </si>
  <si>
    <t>国有控股公司股利、股息收入</t>
  </si>
  <si>
    <t>国有参股公司股利、股息收入</t>
  </si>
  <si>
    <t>金融企业股利、股息收入（国资预算）</t>
  </si>
  <si>
    <t>其他国有资本经营预算企业股利、股息收入</t>
  </si>
  <si>
    <t>国有股减持收入</t>
  </si>
  <si>
    <t>国有股权、股份转让收入</t>
  </si>
  <si>
    <t>国有独资企业产权转让收入</t>
  </si>
  <si>
    <t>金融企业产权转让 收入</t>
  </si>
  <si>
    <t>其他国有资本经营预算企业产权转让收入</t>
  </si>
  <si>
    <t>国有股权、股份清算收入</t>
  </si>
  <si>
    <t>国有独资企业清算收入</t>
  </si>
  <si>
    <t>其他国有资本经营预算企业清算收入</t>
  </si>
  <si>
    <t>收入合计</t>
  </si>
  <si>
    <t>注：以上科目以2022年政府收支科目为准。</t>
  </si>
  <si>
    <t>表十四</t>
  </si>
  <si>
    <t>2022年国有资本经营预算支出表</t>
  </si>
  <si>
    <t>科目名称</t>
  </si>
  <si>
    <t>资本性支出</t>
  </si>
  <si>
    <t>费用性支出</t>
  </si>
  <si>
    <t>其他支出</t>
  </si>
  <si>
    <t>一、国有资本经营预算支出</t>
  </si>
  <si>
    <t>社会保障和就业支出</t>
  </si>
  <si>
    <t>补充全国社会保障基金</t>
  </si>
  <si>
    <t>国有资本经营预算补充社保基金支出</t>
  </si>
  <si>
    <t>国有资本经营预算支出</t>
  </si>
  <si>
    <t>解决历史遗留问题及改革成本支出</t>
  </si>
  <si>
    <t>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</si>
  <si>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</si>
  <si>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</si>
  <si>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</si>
  <si>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</si>
  <si>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</si>
  <si>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</si>
  <si>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</si>
  <si>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金融企业改革性支出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</si>
  <si>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</si>
  <si>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</si>
  <si>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</si>
  <si>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</si>
  <si>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</si>
  <si>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</si>
  <si>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</si>
  <si>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</si>
  <si>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</si>
  <si>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金融企业资本性支出</t>
  </si>
  <si>
    <t>其他国有企业资本金注入</t>
  </si>
  <si>
    <t>国有企业政策性补贴</t>
  </si>
  <si>
    <t>其他国有资本经营预算支出</t>
  </si>
  <si>
    <t>支出合计</t>
  </si>
  <si>
    <t>注：以上科目以2022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</si>
  <si>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表十五</t>
  </si>
  <si>
    <t>2022年国有资本经营预算基础信息表</t>
  </si>
  <si>
    <t>项   目</t>
  </si>
  <si>
    <t>一、实施范围</t>
  </si>
  <si>
    <t>预算单位户数</t>
  </si>
  <si>
    <t>国有及国有控、参股企业户数（法人企业）</t>
  </si>
  <si>
    <t>其中：纳入预算实施范围企业户数（法人企业）</t>
  </si>
  <si>
    <t>是否包括金融企业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</si>
  <si>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</si>
  <si>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</si>
  <si>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</si>
  <si>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</si>
  <si>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</si>
  <si>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</si>
  <si>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</si>
  <si>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</si>
  <si>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</si>
  <si>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</si>
  <si>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</si>
  <si>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</si>
  <si>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三、国有资本收益情况</t>
  </si>
  <si>
    <t>比例类型（单一比例/分类比例）</t>
  </si>
  <si>
    <t>比例数值</t>
  </si>
  <si>
    <t>四、编报情况</t>
  </si>
  <si>
    <t>上报级次（人大/政府）</t>
  </si>
  <si>
    <t>上报起始年</t>
  </si>
  <si>
    <t>注：以上项目以2022年政府收支分类科目为准。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</si>
</sst>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5">
    <font>
      <sz val="11"/>
      <color rgb="FF000000"/>
      <name val="宋体"/>
      <scheme val="minor"/>
    </font>
    <font>
      <sz val="11"/>
      <color theme="1"/>
      <name val="宋体"/>
      <charset val="134"/>
      <scheme val="minor"/>
    </font>
    <font>
      <sz val="11"/>
      <color indexed="0"/>
      <name val="Calibri"/>
      <family val="2"/>
    </font>
    <font>
      <sz val="12"/>
      <name val="黑体"/>
      <family val="3"/>
      <charset val="134"/>
    </font>
    <font>
      <sz val="11"/>
      <name val="SimSun"/>
      <charset val="134"/>
    </font>
    <font>
      <sz val="18"/>
      <name val="黑体"/>
      <family val="3"/>
      <charset val="134"/>
    </font>
    <font>
      <sz val="11"/>
      <name val="宋体"/>
      <charset val="134"/>
    </font>
    <font>
      <sz val="14"/>
      <name val="黑体"/>
      <family val="3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indexed="0"/>
      <name val="宋体"/>
      <family val="2"/>
      <scheme val="minor"/>
    </font>
    <font>
      <sz val="9"/>
      <color indexed="81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75">
    <xf numFmtId="0" fontId="0" fillId="0" borderId="0" xfId="0" applyFont="1">
      <alignment vertical="top"/>
    </xf>
    <xf numFmtId="0" fontId="3" fillId="2" borderId="0" xfId="0" applyFont="1" applyFill="1" applyAlignment="1"/>
    <xf numFmtId="0" fontId="4" fillId="2" borderId="0" xfId="0" applyFont="1" applyFill="1" applyAlignment="1"/>
    <xf numFmtId="0" fontId="4" fillId="3" borderId="0" xfId="0" applyFont="1" applyFill="1" applyAlignment="1"/>
    <xf numFmtId="0" fontId="2" fillId="3" borderId="0" xfId="0" applyFont="1" applyFill="1">
      <alignment vertical="top"/>
    </xf>
    <xf numFmtId="0" fontId="4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1"/>
    </xf>
    <xf numFmtId="10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indent="1"/>
    </xf>
    <xf numFmtId="0" fontId="9" fillId="2" borderId="1" xfId="0" applyFont="1" applyFill="1" applyBorder="1" applyAlignment="1">
      <alignment horizontal="left" vertical="center" indent="2"/>
    </xf>
    <xf numFmtId="0" fontId="11" fillId="0" borderId="1" xfId="0" applyFont="1" applyBorder="1" applyAlignment="1">
      <alignment horizontal="left" indent="2"/>
    </xf>
    <xf numFmtId="0" fontId="9" fillId="2" borderId="1" xfId="0" applyFont="1" applyFill="1" applyBorder="1" applyAlignment="1">
      <alignment horizontal="left" vertical="center" indent="3"/>
    </xf>
    <xf numFmtId="0" fontId="11" fillId="0" borderId="1" xfId="0" applyFont="1" applyBorder="1" applyAlignment="1">
      <alignment horizontal="left" indent="1"/>
    </xf>
    <xf numFmtId="0" fontId="9" fillId="2" borderId="1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indent="2"/>
    </xf>
    <xf numFmtId="0" fontId="11" fillId="0" borderId="1" xfId="0" applyFont="1" applyBorder="1" applyAlignment="1">
      <alignment horizontal="left" indent="3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3" borderId="0" xfId="0" applyFont="1" applyFill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right" vertical="center"/>
    </xf>
    <xf numFmtId="49" fontId="12" fillId="0" borderId="1" xfId="0" applyNumberFormat="1" applyFont="1" applyBorder="1" applyAlignment="1" applyProtection="1">
      <alignment horizontal="right" vertical="top"/>
      <protection locked="0"/>
    </xf>
    <xf numFmtId="0" fontId="12" fillId="0" borderId="0" xfId="0" applyFont="1">
      <alignment vertical="top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49" fontId="12" fillId="0" borderId="1" xfId="0" applyNumberFormat="1" applyFont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 applyProtection="1">
      <alignment horizontal="right" vertical="center"/>
      <protection locked="0"/>
    </xf>
    <xf numFmtId="177" fontId="6" fillId="2" borderId="1" xfId="0" applyNumberFormat="1" applyFont="1" applyFill="1" applyBorder="1" applyAlignment="1">
      <alignment horizontal="right" vertical="center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I32" sqref="I32"/>
    </sheetView>
  </sheetViews>
  <sheetFormatPr defaultColWidth="28.125" defaultRowHeight="15" customHeight="1"/>
  <cols>
    <col min="2" max="2" width="5.25" customWidth="1"/>
    <col min="3" max="3" width="8.25" customWidth="1"/>
    <col min="4" max="4" width="8.75" customWidth="1"/>
    <col min="5" max="5" width="9.375" customWidth="1"/>
    <col min="6" max="6" width="9.25" customWidth="1"/>
    <col min="7" max="7" width="7.625" customWidth="1"/>
    <col min="8" max="8" width="10.625" customWidth="1"/>
    <col min="10" max="10" width="5.5" customWidth="1"/>
    <col min="11" max="11" width="8.875" customWidth="1"/>
    <col min="12" max="12" width="7.125" customWidth="1"/>
    <col min="13" max="13" width="9.5" customWidth="1"/>
    <col min="14" max="14" width="10.625" customWidth="1"/>
    <col min="15" max="15" width="7.375" customWidth="1"/>
    <col min="16" max="16" width="8.25" customWidth="1"/>
  </cols>
  <sheetData>
    <row r="1" spans="1:20" ht="14.8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M1" s="4"/>
      <c r="N1" s="4"/>
      <c r="O1" s="4"/>
      <c r="P1" s="4"/>
      <c r="Q1" s="5"/>
      <c r="R1" s="5"/>
      <c r="S1" s="5"/>
      <c r="T1" s="5"/>
    </row>
    <row r="2" spans="1:20" ht="30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20" ht="1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0" ht="15" customHeight="1">
      <c r="A4" s="64" t="s">
        <v>3</v>
      </c>
      <c r="B4" s="64"/>
      <c r="C4" s="64"/>
      <c r="D4" s="64"/>
      <c r="E4" s="64"/>
      <c r="F4" s="64"/>
      <c r="G4" s="64"/>
      <c r="H4" s="64"/>
      <c r="I4" s="64" t="s">
        <v>4</v>
      </c>
      <c r="J4" s="64"/>
      <c r="K4" s="64"/>
      <c r="L4" s="64"/>
      <c r="M4" s="64"/>
      <c r="N4" s="64"/>
      <c r="O4" s="64"/>
      <c r="P4" s="64"/>
    </row>
    <row r="5" spans="1:20" ht="15" customHeight="1">
      <c r="A5" s="64" t="s">
        <v>5</v>
      </c>
      <c r="B5" s="64" t="s">
        <v>6</v>
      </c>
      <c r="C5" s="65" t="s">
        <v>7</v>
      </c>
      <c r="D5" s="65"/>
      <c r="E5" s="65"/>
      <c r="F5" s="65" t="s">
        <v>8</v>
      </c>
      <c r="G5" s="65"/>
      <c r="H5" s="65"/>
      <c r="I5" s="65" t="s">
        <v>5</v>
      </c>
      <c r="J5" s="65" t="s">
        <v>6</v>
      </c>
      <c r="K5" s="65" t="s">
        <v>7</v>
      </c>
      <c r="L5" s="65"/>
      <c r="M5" s="65"/>
      <c r="N5" s="65" t="s">
        <v>8</v>
      </c>
      <c r="O5" s="65"/>
      <c r="P5" s="65"/>
    </row>
    <row r="6" spans="1:20" ht="15" customHeight="1">
      <c r="A6" s="64"/>
      <c r="B6" s="64"/>
      <c r="C6" s="53" t="s">
        <v>9</v>
      </c>
      <c r="D6" s="53" t="s">
        <v>10</v>
      </c>
      <c r="E6" s="53" t="s">
        <v>11</v>
      </c>
      <c r="F6" s="53" t="s">
        <v>9</v>
      </c>
      <c r="G6" s="53" t="s">
        <v>10</v>
      </c>
      <c r="H6" s="53" t="s">
        <v>11</v>
      </c>
      <c r="I6" s="65"/>
      <c r="J6" s="65"/>
      <c r="K6" s="52" t="s">
        <v>9</v>
      </c>
      <c r="L6" s="52" t="s">
        <v>10</v>
      </c>
      <c r="M6" s="52" t="s">
        <v>11</v>
      </c>
      <c r="N6" s="52" t="s">
        <v>9</v>
      </c>
      <c r="O6" s="52" t="s">
        <v>10</v>
      </c>
      <c r="P6" s="52" t="s">
        <v>11</v>
      </c>
    </row>
    <row r="7" spans="1:20" ht="15" customHeight="1">
      <c r="A7" s="6" t="s">
        <v>12</v>
      </c>
      <c r="B7" s="7"/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54">
        <v>6</v>
      </c>
      <c r="I7" s="6" t="s">
        <v>12</v>
      </c>
      <c r="J7" s="7"/>
      <c r="K7" s="8">
        <v>1</v>
      </c>
      <c r="L7" s="8">
        <v>2</v>
      </c>
      <c r="M7" s="8">
        <v>3</v>
      </c>
      <c r="N7" s="8">
        <v>4</v>
      </c>
      <c r="O7" s="8">
        <v>5</v>
      </c>
      <c r="P7" s="8">
        <v>6</v>
      </c>
    </row>
    <row r="8" spans="1:20" ht="15" customHeight="1">
      <c r="A8" s="9" t="s">
        <v>13</v>
      </c>
      <c r="B8" s="10">
        <v>1</v>
      </c>
      <c r="C8" s="55">
        <f>SUM(D8,E8)</f>
        <v>0</v>
      </c>
      <c r="D8" s="56"/>
      <c r="E8" s="56"/>
      <c r="F8" s="55">
        <f>SUM(G8,H8)</f>
        <v>200</v>
      </c>
      <c r="G8" s="56"/>
      <c r="H8" s="56">
        <v>200</v>
      </c>
      <c r="I8" s="9" t="s">
        <v>14</v>
      </c>
      <c r="J8" s="10">
        <v>11</v>
      </c>
      <c r="K8" s="55">
        <f>SUM(L8,M8)</f>
        <v>0</v>
      </c>
      <c r="L8" s="56"/>
      <c r="M8" s="56"/>
      <c r="N8" s="55">
        <f>SUM(O8,P8)</f>
        <v>2632.45</v>
      </c>
      <c r="O8" s="56"/>
      <c r="P8" s="56">
        <v>2632.45</v>
      </c>
    </row>
    <row r="9" spans="1:20" ht="15" customHeight="1">
      <c r="A9" s="9" t="s">
        <v>15</v>
      </c>
      <c r="B9" s="10">
        <v>2</v>
      </c>
      <c r="C9" s="55">
        <f>SUM(D9,E9)</f>
        <v>0</v>
      </c>
      <c r="D9" s="56"/>
      <c r="E9" s="56"/>
      <c r="F9" s="55">
        <f>SUM(G9,H9)</f>
        <v>0</v>
      </c>
      <c r="G9" s="56"/>
      <c r="H9" s="56"/>
      <c r="I9" s="9" t="s">
        <v>16</v>
      </c>
      <c r="J9" s="10">
        <v>12</v>
      </c>
      <c r="K9" s="55">
        <f>SUM(L9,M9)</f>
        <v>0</v>
      </c>
      <c r="L9" s="56"/>
      <c r="M9" s="56"/>
      <c r="N9" s="55">
        <f>SUM(O9,P9)</f>
        <v>0</v>
      </c>
      <c r="O9" s="56"/>
      <c r="P9" s="56"/>
    </row>
    <row r="10" spans="1:20" ht="15" customHeight="1">
      <c r="A10" s="9" t="s">
        <v>17</v>
      </c>
      <c r="B10" s="10">
        <v>3</v>
      </c>
      <c r="C10" s="55">
        <f>SUM(D10,E10)</f>
        <v>0</v>
      </c>
      <c r="D10" s="56"/>
      <c r="E10" s="56"/>
      <c r="F10" s="55">
        <f>SUM(G10,H10)</f>
        <v>150</v>
      </c>
      <c r="G10" s="56"/>
      <c r="H10" s="56">
        <v>150</v>
      </c>
      <c r="I10" s="9" t="s">
        <v>18</v>
      </c>
      <c r="J10" s="10">
        <v>13</v>
      </c>
      <c r="K10" s="55">
        <f>SUM(L10,M10)</f>
        <v>0</v>
      </c>
      <c r="L10" s="56"/>
      <c r="M10" s="56"/>
      <c r="N10" s="55">
        <f>SUM(O10,P10)</f>
        <v>0</v>
      </c>
      <c r="O10" s="56"/>
      <c r="P10" s="56"/>
    </row>
    <row r="11" spans="1:20" ht="15" customHeight="1">
      <c r="A11" s="9" t="s">
        <v>19</v>
      </c>
      <c r="B11" s="10">
        <v>4</v>
      </c>
      <c r="C11" s="55">
        <f>SUM(D11,E11)</f>
        <v>0</v>
      </c>
      <c r="D11" s="56"/>
      <c r="E11" s="56"/>
      <c r="F11" s="55">
        <f>SUM(G11,H11)</f>
        <v>0</v>
      </c>
      <c r="G11" s="56"/>
      <c r="H11" s="56"/>
      <c r="I11" s="9" t="s">
        <v>20</v>
      </c>
      <c r="J11" s="10">
        <v>14</v>
      </c>
      <c r="K11" s="55">
        <f>SUM(L11,M11)</f>
        <v>0</v>
      </c>
      <c r="L11" s="56"/>
      <c r="M11" s="56"/>
      <c r="N11" s="55">
        <f>SUM(O11,P11)</f>
        <v>245</v>
      </c>
      <c r="O11" s="56"/>
      <c r="P11" s="56">
        <v>245</v>
      </c>
    </row>
    <row r="12" spans="1:20" ht="15" customHeight="1">
      <c r="A12" s="9" t="s">
        <v>21</v>
      </c>
      <c r="B12" s="10">
        <v>5</v>
      </c>
      <c r="C12" s="55">
        <f>SUM(D12,E12)</f>
        <v>0</v>
      </c>
      <c r="D12" s="56"/>
      <c r="E12" s="56"/>
      <c r="F12" s="55">
        <f>SUM(G12,H12)</f>
        <v>0</v>
      </c>
      <c r="G12" s="56"/>
      <c r="H12" s="56"/>
      <c r="I12" s="12"/>
      <c r="J12" s="13"/>
      <c r="K12" s="55"/>
      <c r="L12" s="55"/>
      <c r="M12" s="55"/>
      <c r="N12" s="55"/>
      <c r="O12" s="55"/>
      <c r="P12" s="55"/>
    </row>
    <row r="13" spans="1:20" ht="15" customHeight="1">
      <c r="A13" s="12"/>
      <c r="B13" s="13"/>
      <c r="C13" s="55"/>
      <c r="D13" s="55"/>
      <c r="E13" s="55"/>
      <c r="F13" s="55"/>
      <c r="G13" s="55"/>
      <c r="H13" s="55"/>
      <c r="I13" s="12"/>
      <c r="J13" s="13"/>
      <c r="K13" s="55"/>
      <c r="L13" s="55"/>
      <c r="M13" s="55"/>
      <c r="N13" s="55"/>
      <c r="O13" s="55"/>
      <c r="P13" s="55"/>
    </row>
    <row r="14" spans="1:20" ht="15" customHeight="1">
      <c r="A14" s="14" t="s">
        <v>22</v>
      </c>
      <c r="B14" s="10">
        <v>6</v>
      </c>
      <c r="C14" s="55">
        <f t="shared" ref="C14:H14" si="0">SUM(C8:C12)</f>
        <v>0</v>
      </c>
      <c r="D14" s="55">
        <f t="shared" si="0"/>
        <v>0</v>
      </c>
      <c r="E14" s="55">
        <f t="shared" si="0"/>
        <v>0</v>
      </c>
      <c r="F14" s="55">
        <f t="shared" si="0"/>
        <v>350</v>
      </c>
      <c r="G14" s="55">
        <f t="shared" si="0"/>
        <v>0</v>
      </c>
      <c r="H14" s="55">
        <f t="shared" si="0"/>
        <v>350</v>
      </c>
      <c r="I14" s="14" t="s">
        <v>23</v>
      </c>
      <c r="J14" s="10">
        <v>15</v>
      </c>
      <c r="K14" s="55">
        <f t="shared" ref="K14:P14" si="1">SUM(K8:K11)</f>
        <v>0</v>
      </c>
      <c r="L14" s="55">
        <f t="shared" si="1"/>
        <v>0</v>
      </c>
      <c r="M14" s="55">
        <f t="shared" si="1"/>
        <v>0</v>
      </c>
      <c r="N14" s="55">
        <f t="shared" si="1"/>
        <v>2877.45</v>
      </c>
      <c r="O14" s="55">
        <f t="shared" si="1"/>
        <v>0</v>
      </c>
      <c r="P14" s="55">
        <f t="shared" si="1"/>
        <v>2877.45</v>
      </c>
    </row>
    <row r="15" spans="1:20" ht="15" customHeight="1">
      <c r="A15" s="9" t="s">
        <v>24</v>
      </c>
      <c r="B15" s="10">
        <v>7</v>
      </c>
      <c r="C15" s="55">
        <f>SUM(D15:E15)</f>
        <v>2271.4499999999998</v>
      </c>
      <c r="D15" s="56"/>
      <c r="E15" s="56">
        <v>2271.4499999999998</v>
      </c>
      <c r="F15" s="55">
        <f>SUM(G15:H15)</f>
        <v>361</v>
      </c>
      <c r="G15" s="56"/>
      <c r="H15" s="56">
        <v>361</v>
      </c>
      <c r="I15" s="9" t="s">
        <v>25</v>
      </c>
      <c r="J15" s="10">
        <v>16</v>
      </c>
      <c r="K15" s="55">
        <f>SUM(L15:M15)</f>
        <v>0</v>
      </c>
      <c r="L15" s="56"/>
      <c r="M15" s="56"/>
      <c r="N15" s="55">
        <f>SUM(O15:P15)</f>
        <v>0</v>
      </c>
      <c r="O15" s="56"/>
      <c r="P15" s="56"/>
    </row>
    <row r="16" spans="1:20" ht="15" customHeight="1">
      <c r="A16" s="9" t="s">
        <v>26</v>
      </c>
      <c r="B16" s="10">
        <v>8</v>
      </c>
      <c r="C16" s="55">
        <f>SUM(D16:E16)</f>
        <v>0</v>
      </c>
      <c r="D16" s="56"/>
      <c r="E16" s="56"/>
      <c r="F16" s="55">
        <f>SUM(G16:H16)</f>
        <v>0</v>
      </c>
      <c r="G16" s="56"/>
      <c r="H16" s="56"/>
      <c r="I16" s="9" t="s">
        <v>27</v>
      </c>
      <c r="J16" s="10">
        <v>17</v>
      </c>
      <c r="K16" s="55">
        <f>SUM(L16:M16)</f>
        <v>0</v>
      </c>
      <c r="L16" s="56"/>
      <c r="M16" s="56"/>
      <c r="N16" s="55">
        <f>SUM(O16:P16)</f>
        <v>0</v>
      </c>
      <c r="O16" s="56"/>
      <c r="P16" s="56"/>
    </row>
    <row r="17" spans="1:16" ht="15" customHeight="1">
      <c r="A17" s="9" t="s">
        <v>28</v>
      </c>
      <c r="B17" s="10">
        <v>9</v>
      </c>
      <c r="C17" s="55">
        <f>SUM(D17:E17)</f>
        <v>0</v>
      </c>
      <c r="D17" s="56"/>
      <c r="E17" s="56"/>
      <c r="F17" s="55">
        <f>SUM(G17:H17)</f>
        <v>2271.4499999999998</v>
      </c>
      <c r="G17" s="56"/>
      <c r="H17" s="56">
        <v>2271.4499999999998</v>
      </c>
      <c r="I17" s="9" t="s">
        <v>29</v>
      </c>
      <c r="J17" s="10">
        <v>18</v>
      </c>
      <c r="K17" s="55">
        <f>SUM(L17:M17)</f>
        <v>0</v>
      </c>
      <c r="L17" s="56"/>
      <c r="M17" s="56"/>
      <c r="N17" s="55">
        <f>SUM(O17:P17)</f>
        <v>105</v>
      </c>
      <c r="O17" s="56"/>
      <c r="P17" s="56">
        <v>105</v>
      </c>
    </row>
    <row r="18" spans="1:16" ht="15" customHeight="1">
      <c r="A18" s="13"/>
      <c r="B18" s="13"/>
      <c r="C18" s="55"/>
      <c r="D18" s="55"/>
      <c r="E18" s="55"/>
      <c r="F18" s="55"/>
      <c r="G18" s="55"/>
      <c r="H18" s="55"/>
      <c r="I18" s="9" t="s">
        <v>30</v>
      </c>
      <c r="J18" s="10">
        <v>19</v>
      </c>
      <c r="K18" s="55">
        <f>SUM(L18:M18)</f>
        <v>2271.4499999999998</v>
      </c>
      <c r="L18" s="56"/>
      <c r="M18" s="56">
        <v>2271.4499999999998</v>
      </c>
      <c r="N18" s="55">
        <f>SUM(O18:P18)</f>
        <v>0</v>
      </c>
      <c r="O18" s="56"/>
      <c r="P18" s="56"/>
    </row>
    <row r="19" spans="1:16" ht="15" customHeight="1">
      <c r="A19" s="14" t="s">
        <v>31</v>
      </c>
      <c r="B19" s="10">
        <v>10</v>
      </c>
      <c r="C19" s="55">
        <f t="shared" ref="C19:H19" si="2">SUM(C14:C17)</f>
        <v>2271.4499999999998</v>
      </c>
      <c r="D19" s="55">
        <f t="shared" si="2"/>
        <v>0</v>
      </c>
      <c r="E19" s="55">
        <f t="shared" si="2"/>
        <v>2271.4499999999998</v>
      </c>
      <c r="F19" s="55">
        <f t="shared" si="2"/>
        <v>2982.45</v>
      </c>
      <c r="G19" s="55">
        <f t="shared" si="2"/>
        <v>0</v>
      </c>
      <c r="H19" s="55">
        <f t="shared" si="2"/>
        <v>2982.45</v>
      </c>
      <c r="I19" s="14" t="s">
        <v>32</v>
      </c>
      <c r="J19" s="10">
        <v>20</v>
      </c>
      <c r="K19" s="55">
        <f t="shared" ref="K19:P19" si="3">SUM(K14:K18)</f>
        <v>2271.4499999999998</v>
      </c>
      <c r="L19" s="55">
        <f t="shared" si="3"/>
        <v>0</v>
      </c>
      <c r="M19" s="55">
        <f t="shared" si="3"/>
        <v>2271.4499999999998</v>
      </c>
      <c r="N19" s="55">
        <f t="shared" si="3"/>
        <v>2982.45</v>
      </c>
      <c r="O19" s="55">
        <f t="shared" si="3"/>
        <v>0</v>
      </c>
      <c r="P19" s="55">
        <f t="shared" si="3"/>
        <v>2982.45</v>
      </c>
    </row>
    <row r="20" spans="1:16" ht="15" customHeight="1">
      <c r="A20" s="61" t="s">
        <v>33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</sheetData>
  <mergeCells count="13">
    <mergeCell ref="A20:P20"/>
    <mergeCell ref="A2:P2"/>
    <mergeCell ref="A3:P3"/>
    <mergeCell ref="A4:H4"/>
    <mergeCell ref="I4:P4"/>
    <mergeCell ref="A5:A6"/>
    <mergeCell ref="B5:B6"/>
    <mergeCell ref="C5:E5"/>
    <mergeCell ref="F5:H5"/>
    <mergeCell ref="I5:I6"/>
    <mergeCell ref="J5:J6"/>
    <mergeCell ref="K5:M5"/>
    <mergeCell ref="N5:P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G61" sqref="G61"/>
    </sheetView>
  </sheetViews>
  <sheetFormatPr defaultColWidth="13.875" defaultRowHeight="15" customHeight="1"/>
  <cols>
    <col min="2" max="2" width="24.125" customWidth="1"/>
    <col min="3" max="3" width="7.875" customWidth="1"/>
    <col min="4" max="4" width="7.75" customWidth="1"/>
    <col min="5" max="6" width="9.125" customWidth="1"/>
    <col min="7" max="7" width="7.25" customWidth="1"/>
    <col min="8" max="9" width="9.125" customWidth="1"/>
  </cols>
  <sheetData>
    <row r="1" spans="1:9" ht="15" customHeight="1">
      <c r="A1" s="15" t="s">
        <v>34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</row>
    <row r="3" spans="1:9" ht="1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</row>
    <row r="4" spans="1:9" ht="15" customHeight="1">
      <c r="A4" s="64" t="s">
        <v>36</v>
      </c>
      <c r="B4" s="64" t="s">
        <v>37</v>
      </c>
      <c r="C4" s="64" t="s">
        <v>38</v>
      </c>
      <c r="D4" s="64"/>
      <c r="E4" s="64"/>
      <c r="F4" s="64" t="s">
        <v>39</v>
      </c>
      <c r="G4" s="64"/>
      <c r="H4" s="64"/>
      <c r="I4" s="64" t="s">
        <v>40</v>
      </c>
    </row>
    <row r="5" spans="1:9" ht="15" customHeight="1">
      <c r="A5" s="64"/>
      <c r="B5" s="64"/>
      <c r="C5" s="14" t="s">
        <v>41</v>
      </c>
      <c r="D5" s="14" t="s">
        <v>10</v>
      </c>
      <c r="E5" s="14" t="s">
        <v>11</v>
      </c>
      <c r="F5" s="14" t="s">
        <v>41</v>
      </c>
      <c r="G5" s="14" t="s">
        <v>10</v>
      </c>
      <c r="H5" s="14" t="s">
        <v>11</v>
      </c>
      <c r="I5" s="64"/>
    </row>
    <row r="6" spans="1:9" ht="13.5" customHeight="1">
      <c r="A6" s="17"/>
      <c r="B6" s="14" t="s">
        <v>12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</row>
    <row r="7" spans="1:9" ht="13.5" customHeight="1">
      <c r="A7" s="9">
        <v>1030601</v>
      </c>
      <c r="B7" s="9" t="s">
        <v>13</v>
      </c>
      <c r="C7" s="18">
        <f t="shared" ref="C7:C54" si="0">SUM(D7:E7)</f>
        <v>0</v>
      </c>
      <c r="D7" s="18">
        <f>SUM(D8:D38)</f>
        <v>0</v>
      </c>
      <c r="E7" s="19">
        <f>SUM(E8:E38)</f>
        <v>0</v>
      </c>
      <c r="F7" s="18">
        <f t="shared" ref="F7:F54" si="1">SUM(G7:H7)</f>
        <v>200</v>
      </c>
      <c r="G7" s="19">
        <f>SUM(G8:G38)</f>
        <v>0</v>
      </c>
      <c r="H7" s="19">
        <f>SUM(H8:H38)</f>
        <v>200</v>
      </c>
      <c r="I7" s="20">
        <f t="shared" ref="I7:I38" si="2">IFERROR(F7/C7,0)</f>
        <v>0</v>
      </c>
    </row>
    <row r="8" spans="1:9" ht="13.5" customHeight="1">
      <c r="A8" s="21">
        <v>103060103</v>
      </c>
      <c r="B8" s="21" t="s">
        <v>42</v>
      </c>
      <c r="C8" s="19">
        <f t="shared" si="0"/>
        <v>0</v>
      </c>
      <c r="D8" s="11"/>
      <c r="E8" s="11"/>
      <c r="F8" s="19">
        <f t="shared" si="1"/>
        <v>0</v>
      </c>
      <c r="G8" s="11"/>
      <c r="H8" s="11"/>
      <c r="I8" s="22">
        <f t="shared" si="2"/>
        <v>0</v>
      </c>
    </row>
    <row r="9" spans="1:9" ht="13.5" customHeight="1">
      <c r="A9" s="21">
        <v>103060104</v>
      </c>
      <c r="B9" s="21" t="s">
        <v>43</v>
      </c>
      <c r="C9" s="19">
        <f t="shared" si="0"/>
        <v>0</v>
      </c>
      <c r="D9" s="11"/>
      <c r="E9" s="11"/>
      <c r="F9" s="19">
        <f t="shared" si="1"/>
        <v>0</v>
      </c>
      <c r="G9" s="11"/>
      <c r="H9" s="11"/>
      <c r="I9" s="22">
        <f t="shared" si="2"/>
        <v>0</v>
      </c>
    </row>
    <row r="10" spans="1:9" ht="13.5" customHeight="1">
      <c r="A10" s="21">
        <v>103060105</v>
      </c>
      <c r="B10" s="21" t="s">
        <v>44</v>
      </c>
      <c r="C10" s="19">
        <f t="shared" si="0"/>
        <v>0</v>
      </c>
      <c r="D10" s="11"/>
      <c r="E10" s="11"/>
      <c r="F10" s="19">
        <f t="shared" si="1"/>
        <v>0</v>
      </c>
      <c r="G10" s="11"/>
      <c r="H10" s="11"/>
      <c r="I10" s="22">
        <f t="shared" si="2"/>
        <v>0</v>
      </c>
    </row>
    <row r="11" spans="1:9" ht="13.5" customHeight="1">
      <c r="A11" s="21">
        <v>103060106</v>
      </c>
      <c r="B11" s="21" t="s">
        <v>45</v>
      </c>
      <c r="C11" s="19">
        <f t="shared" si="0"/>
        <v>0</v>
      </c>
      <c r="D11" s="11"/>
      <c r="E11" s="11"/>
      <c r="F11" s="19">
        <f t="shared" si="1"/>
        <v>0</v>
      </c>
      <c r="G11" s="11"/>
      <c r="H11" s="11"/>
      <c r="I11" s="22">
        <f t="shared" si="2"/>
        <v>0</v>
      </c>
    </row>
    <row r="12" spans="1:9" ht="13.5" customHeight="1">
      <c r="A12" s="21">
        <v>103060107</v>
      </c>
      <c r="B12" s="21" t="s">
        <v>46</v>
      </c>
      <c r="C12" s="19">
        <f t="shared" si="0"/>
        <v>0</v>
      </c>
      <c r="D12" s="11"/>
      <c r="E12" s="11"/>
      <c r="F12" s="19">
        <f t="shared" si="1"/>
        <v>0</v>
      </c>
      <c r="G12" s="11"/>
      <c r="H12" s="11"/>
      <c r="I12" s="22">
        <f t="shared" si="2"/>
        <v>0</v>
      </c>
    </row>
    <row r="13" spans="1:9" ht="13.5" customHeight="1">
      <c r="A13" s="21">
        <v>103060108</v>
      </c>
      <c r="B13" s="21" t="s">
        <v>47</v>
      </c>
      <c r="C13" s="19">
        <f t="shared" si="0"/>
        <v>0</v>
      </c>
      <c r="D13" s="11"/>
      <c r="E13" s="11"/>
      <c r="F13" s="19">
        <f t="shared" si="1"/>
        <v>0</v>
      </c>
      <c r="G13" s="11"/>
      <c r="H13" s="11"/>
      <c r="I13" s="22">
        <f t="shared" si="2"/>
        <v>0</v>
      </c>
    </row>
    <row r="14" spans="1:9" ht="13.5" customHeight="1">
      <c r="A14" s="21">
        <v>103060109</v>
      </c>
      <c r="B14" s="21" t="s">
        <v>48</v>
      </c>
      <c r="C14" s="19">
        <f t="shared" si="0"/>
        <v>0</v>
      </c>
      <c r="D14" s="11"/>
      <c r="E14" s="11"/>
      <c r="F14" s="19">
        <f t="shared" si="1"/>
        <v>0</v>
      </c>
      <c r="G14" s="11"/>
      <c r="H14" s="11"/>
      <c r="I14" s="22">
        <f t="shared" si="2"/>
        <v>0</v>
      </c>
    </row>
    <row r="15" spans="1:9" ht="13.5" customHeight="1">
      <c r="A15" s="21">
        <v>103060112</v>
      </c>
      <c r="B15" s="21" t="s">
        <v>49</v>
      </c>
      <c r="C15" s="19">
        <f t="shared" si="0"/>
        <v>0</v>
      </c>
      <c r="D15" s="11"/>
      <c r="E15" s="11"/>
      <c r="F15" s="19">
        <f t="shared" si="1"/>
        <v>0</v>
      </c>
      <c r="G15" s="11"/>
      <c r="H15" s="11"/>
      <c r="I15" s="22">
        <f t="shared" si="2"/>
        <v>0</v>
      </c>
    </row>
    <row r="16" spans="1:9" ht="13.5" customHeight="1">
      <c r="A16" s="21">
        <v>103060113</v>
      </c>
      <c r="B16" s="21" t="s">
        <v>50</v>
      </c>
      <c r="C16" s="19">
        <f t="shared" si="0"/>
        <v>0</v>
      </c>
      <c r="D16" s="11"/>
      <c r="E16" s="11"/>
      <c r="F16" s="19">
        <f t="shared" si="1"/>
        <v>0</v>
      </c>
      <c r="G16" s="11"/>
      <c r="H16" s="11"/>
      <c r="I16" s="22">
        <f t="shared" si="2"/>
        <v>0</v>
      </c>
    </row>
    <row r="17" spans="1:9" ht="13.5" customHeight="1">
      <c r="A17" s="21">
        <v>103060114</v>
      </c>
      <c r="B17" s="21" t="s">
        <v>51</v>
      </c>
      <c r="C17" s="19">
        <f t="shared" si="0"/>
        <v>0</v>
      </c>
      <c r="D17" s="11"/>
      <c r="E17" s="11"/>
      <c r="F17" s="19">
        <f t="shared" si="1"/>
        <v>0</v>
      </c>
      <c r="G17" s="11"/>
      <c r="H17" s="11"/>
      <c r="I17" s="22">
        <f t="shared" si="2"/>
        <v>0</v>
      </c>
    </row>
    <row r="18" spans="1:9" ht="13.5" customHeight="1">
      <c r="A18" s="21">
        <v>103060115</v>
      </c>
      <c r="B18" s="21" t="s">
        <v>52</v>
      </c>
      <c r="C18" s="19">
        <f t="shared" si="0"/>
        <v>0</v>
      </c>
      <c r="D18" s="11"/>
      <c r="E18" s="11"/>
      <c r="F18" s="19">
        <f t="shared" si="1"/>
        <v>0</v>
      </c>
      <c r="G18" s="11"/>
      <c r="H18" s="11"/>
      <c r="I18" s="22">
        <f t="shared" si="2"/>
        <v>0</v>
      </c>
    </row>
    <row r="19" spans="1:9" ht="13.5" customHeight="1">
      <c r="A19" s="21">
        <v>103060116</v>
      </c>
      <c r="B19" s="21" t="s">
        <v>53</v>
      </c>
      <c r="C19" s="19">
        <f t="shared" si="0"/>
        <v>0</v>
      </c>
      <c r="D19" s="11"/>
      <c r="E19" s="11"/>
      <c r="F19" s="19">
        <f t="shared" si="1"/>
        <v>0</v>
      </c>
      <c r="G19" s="11"/>
      <c r="H19" s="11"/>
      <c r="I19" s="22">
        <f t="shared" si="2"/>
        <v>0</v>
      </c>
    </row>
    <row r="20" spans="1:9" ht="13.5" customHeight="1">
      <c r="A20" s="21">
        <v>103060117</v>
      </c>
      <c r="B20" s="21" t="s">
        <v>54</v>
      </c>
      <c r="C20" s="19">
        <f t="shared" si="0"/>
        <v>0</v>
      </c>
      <c r="D20" s="11"/>
      <c r="E20" s="11"/>
      <c r="F20" s="19">
        <f t="shared" si="1"/>
        <v>0</v>
      </c>
      <c r="G20" s="11"/>
      <c r="H20" s="11"/>
      <c r="I20" s="22">
        <f t="shared" si="2"/>
        <v>0</v>
      </c>
    </row>
    <row r="21" spans="1:9" ht="13.5" customHeight="1">
      <c r="A21" s="21">
        <v>103060118</v>
      </c>
      <c r="B21" s="21" t="s">
        <v>55</v>
      </c>
      <c r="C21" s="19">
        <f t="shared" si="0"/>
        <v>0</v>
      </c>
      <c r="D21" s="11"/>
      <c r="E21" s="11"/>
      <c r="F21" s="19">
        <f t="shared" si="1"/>
        <v>0</v>
      </c>
      <c r="G21" s="11"/>
      <c r="H21" s="11"/>
      <c r="I21" s="22">
        <f t="shared" si="2"/>
        <v>0</v>
      </c>
    </row>
    <row r="22" spans="1:9" ht="13.5" customHeight="1">
      <c r="A22" s="21">
        <v>103060119</v>
      </c>
      <c r="B22" s="21" t="s">
        <v>56</v>
      </c>
      <c r="C22" s="19">
        <f t="shared" si="0"/>
        <v>0</v>
      </c>
      <c r="D22" s="11"/>
      <c r="E22" s="11"/>
      <c r="F22" s="19">
        <f t="shared" si="1"/>
        <v>0</v>
      </c>
      <c r="G22" s="11"/>
      <c r="H22" s="11"/>
      <c r="I22" s="22">
        <f t="shared" si="2"/>
        <v>0</v>
      </c>
    </row>
    <row r="23" spans="1:9" ht="13.5" customHeight="1">
      <c r="A23" s="21">
        <v>103060120</v>
      </c>
      <c r="B23" s="21" t="s">
        <v>57</v>
      </c>
      <c r="C23" s="19">
        <f t="shared" si="0"/>
        <v>0</v>
      </c>
      <c r="D23" s="11"/>
      <c r="E23" s="11"/>
      <c r="F23" s="19">
        <f t="shared" si="1"/>
        <v>0</v>
      </c>
      <c r="G23" s="11"/>
      <c r="H23" s="11"/>
      <c r="I23" s="22">
        <f t="shared" si="2"/>
        <v>0</v>
      </c>
    </row>
    <row r="24" spans="1:9" ht="13.5" customHeight="1">
      <c r="A24" s="21">
        <v>103060121</v>
      </c>
      <c r="B24" s="21" t="s">
        <v>58</v>
      </c>
      <c r="C24" s="19">
        <f t="shared" si="0"/>
        <v>0</v>
      </c>
      <c r="D24" s="11"/>
      <c r="E24" s="11"/>
      <c r="F24" s="19">
        <f t="shared" si="1"/>
        <v>0</v>
      </c>
      <c r="G24" s="11"/>
      <c r="H24" s="11"/>
      <c r="I24" s="22">
        <f t="shared" si="2"/>
        <v>0</v>
      </c>
    </row>
    <row r="25" spans="1:9" ht="13.5" customHeight="1">
      <c r="A25" s="21">
        <v>103060122</v>
      </c>
      <c r="B25" s="21" t="s">
        <v>59</v>
      </c>
      <c r="C25" s="19">
        <f t="shared" si="0"/>
        <v>0</v>
      </c>
      <c r="D25" s="11"/>
      <c r="E25" s="11"/>
      <c r="F25" s="19">
        <f t="shared" si="1"/>
        <v>0</v>
      </c>
      <c r="G25" s="11"/>
      <c r="H25" s="11"/>
      <c r="I25" s="22">
        <f t="shared" si="2"/>
        <v>0</v>
      </c>
    </row>
    <row r="26" spans="1:9" ht="13.5" customHeight="1">
      <c r="A26" s="21">
        <v>103060123</v>
      </c>
      <c r="B26" s="21" t="s">
        <v>60</v>
      </c>
      <c r="C26" s="19">
        <f t="shared" si="0"/>
        <v>0</v>
      </c>
      <c r="D26" s="11"/>
      <c r="E26" s="11"/>
      <c r="F26" s="19">
        <f t="shared" si="1"/>
        <v>0</v>
      </c>
      <c r="G26" s="11"/>
      <c r="H26" s="11"/>
      <c r="I26" s="22">
        <f t="shared" si="2"/>
        <v>0</v>
      </c>
    </row>
    <row r="27" spans="1:9" ht="13.5" customHeight="1">
      <c r="A27" s="21">
        <v>103060124</v>
      </c>
      <c r="B27" s="21" t="s">
        <v>61</v>
      </c>
      <c r="C27" s="19">
        <f t="shared" si="0"/>
        <v>0</v>
      </c>
      <c r="D27" s="11"/>
      <c r="E27" s="11"/>
      <c r="F27" s="19">
        <f t="shared" si="1"/>
        <v>0</v>
      </c>
      <c r="G27" s="11"/>
      <c r="H27" s="11"/>
      <c r="I27" s="22">
        <f t="shared" si="2"/>
        <v>0</v>
      </c>
    </row>
    <row r="28" spans="1:9" ht="13.5" customHeight="1">
      <c r="A28" s="21">
        <v>103060125</v>
      </c>
      <c r="B28" s="21" t="s">
        <v>62</v>
      </c>
      <c r="C28" s="19">
        <f t="shared" si="0"/>
        <v>0</v>
      </c>
      <c r="D28" s="11"/>
      <c r="E28" s="11"/>
      <c r="F28" s="19">
        <f t="shared" si="1"/>
        <v>0</v>
      </c>
      <c r="G28" s="11"/>
      <c r="H28" s="11"/>
      <c r="I28" s="22">
        <f t="shared" si="2"/>
        <v>0</v>
      </c>
    </row>
    <row r="29" spans="1:9" ht="13.5" customHeight="1">
      <c r="A29" s="21">
        <v>103060126</v>
      </c>
      <c r="B29" s="21" t="s">
        <v>63</v>
      </c>
      <c r="C29" s="19">
        <f t="shared" si="0"/>
        <v>0</v>
      </c>
      <c r="D29" s="11"/>
      <c r="E29" s="11"/>
      <c r="F29" s="19">
        <f t="shared" si="1"/>
        <v>0</v>
      </c>
      <c r="G29" s="11"/>
      <c r="H29" s="11"/>
      <c r="I29" s="22">
        <f t="shared" si="2"/>
        <v>0</v>
      </c>
    </row>
    <row r="30" spans="1:9" ht="13.5" customHeight="1">
      <c r="A30" s="21">
        <v>103060127</v>
      </c>
      <c r="B30" s="21" t="s">
        <v>64</v>
      </c>
      <c r="C30" s="19">
        <f t="shared" si="0"/>
        <v>0</v>
      </c>
      <c r="D30" s="11"/>
      <c r="E30" s="11"/>
      <c r="F30" s="19">
        <f t="shared" si="1"/>
        <v>0</v>
      </c>
      <c r="G30" s="11"/>
      <c r="H30" s="11"/>
      <c r="I30" s="22">
        <f t="shared" si="2"/>
        <v>0</v>
      </c>
    </row>
    <row r="31" spans="1:9" ht="13.5" customHeight="1">
      <c r="A31" s="21">
        <v>103060128</v>
      </c>
      <c r="B31" s="21" t="s">
        <v>65</v>
      </c>
      <c r="C31" s="19">
        <f t="shared" si="0"/>
        <v>0</v>
      </c>
      <c r="D31" s="11"/>
      <c r="E31" s="11"/>
      <c r="F31" s="19">
        <f t="shared" si="1"/>
        <v>0</v>
      </c>
      <c r="G31" s="11"/>
      <c r="H31" s="11"/>
      <c r="I31" s="22">
        <f t="shared" si="2"/>
        <v>0</v>
      </c>
    </row>
    <row r="32" spans="1:9" ht="13.5" customHeight="1">
      <c r="A32" s="21">
        <v>103060129</v>
      </c>
      <c r="B32" s="21" t="s">
        <v>66</v>
      </c>
      <c r="C32" s="19">
        <f t="shared" si="0"/>
        <v>0</v>
      </c>
      <c r="D32" s="11"/>
      <c r="E32" s="11"/>
      <c r="F32" s="19">
        <f t="shared" si="1"/>
        <v>0</v>
      </c>
      <c r="G32" s="11"/>
      <c r="H32" s="11"/>
      <c r="I32" s="22">
        <f t="shared" si="2"/>
        <v>0</v>
      </c>
    </row>
    <row r="33" spans="1:9" ht="13.5" customHeight="1">
      <c r="A33" s="21">
        <v>103060130</v>
      </c>
      <c r="B33" s="21" t="s">
        <v>67</v>
      </c>
      <c r="C33" s="19">
        <f t="shared" si="0"/>
        <v>0</v>
      </c>
      <c r="D33" s="11"/>
      <c r="E33" s="11"/>
      <c r="F33" s="19">
        <f t="shared" si="1"/>
        <v>0</v>
      </c>
      <c r="G33" s="11"/>
      <c r="H33" s="11"/>
      <c r="I33" s="22">
        <f t="shared" si="2"/>
        <v>0</v>
      </c>
    </row>
    <row r="34" spans="1:9" ht="13.5" customHeight="1">
      <c r="A34" s="21">
        <v>103060131</v>
      </c>
      <c r="B34" s="21" t="s">
        <v>68</v>
      </c>
      <c r="C34" s="19">
        <f t="shared" si="0"/>
        <v>0</v>
      </c>
      <c r="D34" s="11"/>
      <c r="E34" s="11"/>
      <c r="F34" s="19">
        <f t="shared" si="1"/>
        <v>0</v>
      </c>
      <c r="G34" s="11"/>
      <c r="H34" s="11"/>
      <c r="I34" s="22">
        <f t="shared" si="2"/>
        <v>0</v>
      </c>
    </row>
    <row r="35" spans="1:9" ht="13.5" customHeight="1">
      <c r="A35" s="21">
        <v>103060132</v>
      </c>
      <c r="B35" s="21" t="s">
        <v>69</v>
      </c>
      <c r="C35" s="19">
        <f t="shared" si="0"/>
        <v>0</v>
      </c>
      <c r="D35" s="11"/>
      <c r="E35" s="11"/>
      <c r="F35" s="19">
        <f t="shared" si="1"/>
        <v>0</v>
      </c>
      <c r="G35" s="11"/>
      <c r="H35" s="11"/>
      <c r="I35" s="22">
        <f t="shared" si="2"/>
        <v>0</v>
      </c>
    </row>
    <row r="36" spans="1:9" ht="13.5" customHeight="1">
      <c r="A36" s="21">
        <v>103060133</v>
      </c>
      <c r="B36" s="21" t="s">
        <v>70</v>
      </c>
      <c r="C36" s="19">
        <f t="shared" si="0"/>
        <v>0</v>
      </c>
      <c r="D36" s="11"/>
      <c r="E36" s="11"/>
      <c r="F36" s="19">
        <f t="shared" si="1"/>
        <v>0</v>
      </c>
      <c r="G36" s="11"/>
      <c r="H36" s="11"/>
      <c r="I36" s="22">
        <f t="shared" si="2"/>
        <v>0</v>
      </c>
    </row>
    <row r="37" spans="1:9" ht="13.5" customHeight="1">
      <c r="A37" s="21">
        <v>103060134</v>
      </c>
      <c r="B37" s="21" t="s">
        <v>71</v>
      </c>
      <c r="C37" s="19">
        <f t="shared" si="0"/>
        <v>0</v>
      </c>
      <c r="D37" s="11"/>
      <c r="E37" s="11"/>
      <c r="F37" s="19">
        <f t="shared" si="1"/>
        <v>0</v>
      </c>
      <c r="G37" s="11"/>
      <c r="H37" s="11"/>
      <c r="I37" s="22">
        <f t="shared" si="2"/>
        <v>0</v>
      </c>
    </row>
    <row r="38" spans="1:9" ht="13.5" customHeight="1">
      <c r="A38" s="21">
        <v>103060198</v>
      </c>
      <c r="B38" s="21" t="s">
        <v>72</v>
      </c>
      <c r="C38" s="57">
        <f t="shared" si="0"/>
        <v>0</v>
      </c>
      <c r="D38" s="58"/>
      <c r="E38" s="58"/>
      <c r="F38" s="57">
        <f t="shared" si="1"/>
        <v>200</v>
      </c>
      <c r="G38" s="58"/>
      <c r="H38" s="58">
        <v>200</v>
      </c>
      <c r="I38" s="22">
        <f t="shared" si="2"/>
        <v>0</v>
      </c>
    </row>
    <row r="39" spans="1:9" ht="13.5" customHeight="1">
      <c r="A39" s="9">
        <v>1030602</v>
      </c>
      <c r="B39" s="9" t="s">
        <v>15</v>
      </c>
      <c r="C39" s="57">
        <f t="shared" si="0"/>
        <v>0</v>
      </c>
      <c r="D39" s="57">
        <f>SUM(D40:D43)</f>
        <v>0</v>
      </c>
      <c r="E39" s="57">
        <f>SUM(E40:E43)</f>
        <v>0</v>
      </c>
      <c r="F39" s="57">
        <f t="shared" si="1"/>
        <v>0</v>
      </c>
      <c r="G39" s="57">
        <f>SUM(G40:G43)</f>
        <v>0</v>
      </c>
      <c r="H39" s="57">
        <f>SUM(H40:H43)</f>
        <v>0</v>
      </c>
      <c r="I39" s="22">
        <f t="shared" ref="I39:I58" si="3">IFERROR(F39/C39,0)</f>
        <v>0</v>
      </c>
    </row>
    <row r="40" spans="1:9" ht="13.5" customHeight="1">
      <c r="A40" s="21">
        <v>103060202</v>
      </c>
      <c r="B40" s="21" t="s">
        <v>73</v>
      </c>
      <c r="C40" s="57">
        <f t="shared" si="0"/>
        <v>0</v>
      </c>
      <c r="D40" s="58"/>
      <c r="E40" s="58"/>
      <c r="F40" s="57">
        <f t="shared" si="1"/>
        <v>0</v>
      </c>
      <c r="G40" s="58"/>
      <c r="H40" s="58"/>
      <c r="I40" s="22">
        <f t="shared" si="3"/>
        <v>0</v>
      </c>
    </row>
    <row r="41" spans="1:9" ht="13.5" customHeight="1">
      <c r="A41" s="21">
        <v>103060203</v>
      </c>
      <c r="B41" s="21" t="s">
        <v>74</v>
      </c>
      <c r="C41" s="57">
        <f t="shared" si="0"/>
        <v>0</v>
      </c>
      <c r="D41" s="58"/>
      <c r="E41" s="58"/>
      <c r="F41" s="57">
        <f t="shared" si="1"/>
        <v>0</v>
      </c>
      <c r="G41" s="58"/>
      <c r="H41" s="58"/>
      <c r="I41" s="22">
        <f t="shared" si="3"/>
        <v>0</v>
      </c>
    </row>
    <row r="42" spans="1:9" ht="13.5" customHeight="1">
      <c r="A42" s="21">
        <v>103060204</v>
      </c>
      <c r="B42" s="21" t="s">
        <v>75</v>
      </c>
      <c r="C42" s="57">
        <f t="shared" si="0"/>
        <v>0</v>
      </c>
      <c r="D42" s="58"/>
      <c r="E42" s="58"/>
      <c r="F42" s="57">
        <f t="shared" si="1"/>
        <v>0</v>
      </c>
      <c r="G42" s="58"/>
      <c r="H42" s="58"/>
      <c r="I42" s="22">
        <f t="shared" si="3"/>
        <v>0</v>
      </c>
    </row>
    <row r="43" spans="1:9" ht="13.5" customHeight="1">
      <c r="A43" s="21">
        <v>103060298</v>
      </c>
      <c r="B43" s="21" t="s">
        <v>76</v>
      </c>
      <c r="C43" s="57">
        <f t="shared" si="0"/>
        <v>0</v>
      </c>
      <c r="D43" s="58"/>
      <c r="E43" s="58"/>
      <c r="F43" s="57">
        <f t="shared" si="1"/>
        <v>0</v>
      </c>
      <c r="G43" s="58"/>
      <c r="H43" s="58"/>
      <c r="I43" s="22">
        <f t="shared" si="3"/>
        <v>0</v>
      </c>
    </row>
    <row r="44" spans="1:9" ht="13.5" customHeight="1">
      <c r="A44" s="9">
        <v>1030603</v>
      </c>
      <c r="B44" s="9" t="s">
        <v>17</v>
      </c>
      <c r="C44" s="57">
        <f t="shared" si="0"/>
        <v>0</v>
      </c>
      <c r="D44" s="57">
        <f>SUM(D45:D49)</f>
        <v>0</v>
      </c>
      <c r="E44" s="57">
        <f>SUM(E45:E49)</f>
        <v>0</v>
      </c>
      <c r="F44" s="57">
        <f t="shared" si="1"/>
        <v>150</v>
      </c>
      <c r="G44" s="57">
        <f>SUM(G45:G49)</f>
        <v>0</v>
      </c>
      <c r="H44" s="57">
        <f>SUM(H45:H49)</f>
        <v>150</v>
      </c>
      <c r="I44" s="22">
        <f t="shared" si="3"/>
        <v>0</v>
      </c>
    </row>
    <row r="45" spans="1:9" ht="13.5" customHeight="1">
      <c r="A45" s="21">
        <v>103060301</v>
      </c>
      <c r="B45" s="21" t="s">
        <v>77</v>
      </c>
      <c r="C45" s="57">
        <f t="shared" si="0"/>
        <v>0</v>
      </c>
      <c r="D45" s="58"/>
      <c r="E45" s="58"/>
      <c r="F45" s="57">
        <f t="shared" si="1"/>
        <v>0</v>
      </c>
      <c r="G45" s="58"/>
      <c r="H45" s="58"/>
      <c r="I45" s="22">
        <f t="shared" si="3"/>
        <v>0</v>
      </c>
    </row>
    <row r="46" spans="1:9" ht="13.5" customHeight="1">
      <c r="A46" s="21">
        <v>103060304</v>
      </c>
      <c r="B46" s="21" t="s">
        <v>78</v>
      </c>
      <c r="C46" s="57">
        <f t="shared" si="0"/>
        <v>0</v>
      </c>
      <c r="D46" s="58"/>
      <c r="E46" s="58"/>
      <c r="F46" s="57">
        <f t="shared" si="1"/>
        <v>0</v>
      </c>
      <c r="G46" s="58"/>
      <c r="H46" s="58"/>
      <c r="I46" s="22">
        <f t="shared" si="3"/>
        <v>0</v>
      </c>
    </row>
    <row r="47" spans="1:9" ht="13.5" customHeight="1">
      <c r="A47" s="21">
        <v>103060305</v>
      </c>
      <c r="B47" s="21" t="s">
        <v>79</v>
      </c>
      <c r="C47" s="57">
        <f t="shared" si="0"/>
        <v>0</v>
      </c>
      <c r="D47" s="58"/>
      <c r="E47" s="58"/>
      <c r="F47" s="57">
        <f t="shared" si="1"/>
        <v>0</v>
      </c>
      <c r="G47" s="58"/>
      <c r="H47" s="58"/>
      <c r="I47" s="22">
        <f t="shared" si="3"/>
        <v>0</v>
      </c>
    </row>
    <row r="48" spans="1:9" ht="13.5" customHeight="1">
      <c r="A48" s="21">
        <v>103060307</v>
      </c>
      <c r="B48" s="21" t="s">
        <v>80</v>
      </c>
      <c r="C48" s="57">
        <f t="shared" si="0"/>
        <v>0</v>
      </c>
      <c r="D48" s="58"/>
      <c r="E48" s="58"/>
      <c r="F48" s="57">
        <f t="shared" si="1"/>
        <v>0</v>
      </c>
      <c r="G48" s="58"/>
      <c r="H48" s="58"/>
      <c r="I48" s="22">
        <f t="shared" si="3"/>
        <v>0</v>
      </c>
    </row>
    <row r="49" spans="1:9" ht="13.5" customHeight="1">
      <c r="A49" s="21">
        <v>103060398</v>
      </c>
      <c r="B49" s="21" t="s">
        <v>81</v>
      </c>
      <c r="C49" s="57">
        <f t="shared" si="0"/>
        <v>0</v>
      </c>
      <c r="D49" s="58"/>
      <c r="E49" s="58"/>
      <c r="F49" s="57">
        <f t="shared" si="1"/>
        <v>150</v>
      </c>
      <c r="G49" s="58"/>
      <c r="H49" s="58">
        <v>150</v>
      </c>
      <c r="I49" s="22">
        <f t="shared" si="3"/>
        <v>0</v>
      </c>
    </row>
    <row r="50" spans="1:9" ht="13.5" customHeight="1">
      <c r="A50" s="9">
        <v>1030604</v>
      </c>
      <c r="B50" s="9" t="s">
        <v>19</v>
      </c>
      <c r="C50" s="57">
        <f t="shared" si="0"/>
        <v>0</v>
      </c>
      <c r="D50" s="57">
        <f>SUM(D51:D53)</f>
        <v>0</v>
      </c>
      <c r="E50" s="57">
        <f>SUM(E51:E53)</f>
        <v>0</v>
      </c>
      <c r="F50" s="57">
        <f t="shared" si="1"/>
        <v>0</v>
      </c>
      <c r="G50" s="57">
        <f>SUM(G51:G53)</f>
        <v>0</v>
      </c>
      <c r="H50" s="57">
        <f>SUM(H51:H53)</f>
        <v>0</v>
      </c>
      <c r="I50" s="22">
        <f t="shared" si="3"/>
        <v>0</v>
      </c>
    </row>
    <row r="51" spans="1:9" ht="13.5" customHeight="1">
      <c r="A51" s="21">
        <v>103060401</v>
      </c>
      <c r="B51" s="21" t="s">
        <v>82</v>
      </c>
      <c r="C51" s="57">
        <f t="shared" si="0"/>
        <v>0</v>
      </c>
      <c r="D51" s="58"/>
      <c r="E51" s="58"/>
      <c r="F51" s="57">
        <f t="shared" si="1"/>
        <v>0</v>
      </c>
      <c r="G51" s="58"/>
      <c r="H51" s="58"/>
      <c r="I51" s="22">
        <f t="shared" si="3"/>
        <v>0</v>
      </c>
    </row>
    <row r="52" spans="1:9" ht="13.5" customHeight="1">
      <c r="A52" s="21">
        <v>103060402</v>
      </c>
      <c r="B52" s="21" t="s">
        <v>83</v>
      </c>
      <c r="C52" s="57">
        <f t="shared" si="0"/>
        <v>0</v>
      </c>
      <c r="D52" s="58"/>
      <c r="E52" s="58"/>
      <c r="F52" s="57">
        <f t="shared" si="1"/>
        <v>0</v>
      </c>
      <c r="G52" s="58"/>
      <c r="H52" s="58"/>
      <c r="I52" s="22">
        <f t="shared" si="3"/>
        <v>0</v>
      </c>
    </row>
    <row r="53" spans="1:9" ht="13.5" customHeight="1">
      <c r="A53" s="21">
        <v>103060498</v>
      </c>
      <c r="B53" s="21" t="s">
        <v>84</v>
      </c>
      <c r="C53" s="57">
        <f t="shared" si="0"/>
        <v>0</v>
      </c>
      <c r="D53" s="58"/>
      <c r="E53" s="58"/>
      <c r="F53" s="57">
        <f t="shared" si="1"/>
        <v>0</v>
      </c>
      <c r="G53" s="58"/>
      <c r="H53" s="58"/>
      <c r="I53" s="22">
        <f t="shared" si="3"/>
        <v>0</v>
      </c>
    </row>
    <row r="54" spans="1:9" ht="13.5" customHeight="1">
      <c r="A54" s="9">
        <v>1030698</v>
      </c>
      <c r="B54" s="9" t="s">
        <v>21</v>
      </c>
      <c r="C54" s="57">
        <f t="shared" si="0"/>
        <v>0</v>
      </c>
      <c r="D54" s="58"/>
      <c r="E54" s="58"/>
      <c r="F54" s="57">
        <f t="shared" si="1"/>
        <v>0</v>
      </c>
      <c r="G54" s="58"/>
      <c r="H54" s="58"/>
      <c r="I54" s="22">
        <f t="shared" si="3"/>
        <v>0</v>
      </c>
    </row>
    <row r="55" spans="1:9" ht="13.5" customHeight="1">
      <c r="A55" s="66" t="s">
        <v>85</v>
      </c>
      <c r="B55" s="66"/>
      <c r="C55" s="57">
        <f t="shared" ref="C55:H55" si="4">SUM(C54,C50,C44,C39,C7)</f>
        <v>0</v>
      </c>
      <c r="D55" s="57">
        <f t="shared" si="4"/>
        <v>0</v>
      </c>
      <c r="E55" s="57">
        <f t="shared" si="4"/>
        <v>0</v>
      </c>
      <c r="F55" s="57">
        <f t="shared" si="4"/>
        <v>350</v>
      </c>
      <c r="G55" s="57">
        <f t="shared" si="4"/>
        <v>0</v>
      </c>
      <c r="H55" s="57">
        <f t="shared" si="4"/>
        <v>350</v>
      </c>
      <c r="I55" s="22">
        <f t="shared" si="3"/>
        <v>0</v>
      </c>
    </row>
    <row r="56" spans="1:9" ht="13.5" customHeight="1">
      <c r="A56" s="23" t="s">
        <v>24</v>
      </c>
      <c r="B56" s="23" t="s">
        <v>24</v>
      </c>
      <c r="C56" s="57">
        <f>SUM(D56:E56)</f>
        <v>2271.4499999999998</v>
      </c>
      <c r="D56" s="58"/>
      <c r="E56" s="58">
        <v>2271.4499999999998</v>
      </c>
      <c r="F56" s="57">
        <f>SUM(G56:H56)</f>
        <v>361</v>
      </c>
      <c r="G56" s="58"/>
      <c r="H56" s="58">
        <v>361</v>
      </c>
      <c r="I56" s="22">
        <f t="shared" si="3"/>
        <v>0.15892931827687162</v>
      </c>
    </row>
    <row r="57" spans="1:9" ht="13.5" customHeight="1">
      <c r="A57" s="66" t="s">
        <v>26</v>
      </c>
      <c r="B57" s="66"/>
      <c r="C57" s="57">
        <f>SUM(D57:E57)</f>
        <v>0</v>
      </c>
      <c r="D57" s="58"/>
      <c r="E57" s="58"/>
      <c r="F57" s="57">
        <f>SUM(G57:H57)</f>
        <v>0</v>
      </c>
      <c r="G57" s="58"/>
      <c r="H57" s="58"/>
      <c r="I57" s="22">
        <f t="shared" si="3"/>
        <v>0</v>
      </c>
    </row>
    <row r="58" spans="1:9" ht="13.5" customHeight="1">
      <c r="A58" s="66" t="s">
        <v>28</v>
      </c>
      <c r="B58" s="66"/>
      <c r="C58" s="57">
        <f>SUM(D58:E58)</f>
        <v>0</v>
      </c>
      <c r="D58" s="58"/>
      <c r="E58" s="58"/>
      <c r="F58" s="57">
        <f>SUM(G58:H58)</f>
        <v>2271.4499999999998</v>
      </c>
      <c r="G58" s="58"/>
      <c r="H58" s="58">
        <v>2271.4499999999998</v>
      </c>
      <c r="I58" s="22">
        <f t="shared" si="3"/>
        <v>0</v>
      </c>
    </row>
    <row r="59" spans="1:9" ht="13.5" customHeight="1">
      <c r="A59" s="66" t="s">
        <v>86</v>
      </c>
      <c r="B59" s="66"/>
      <c r="C59" s="66"/>
      <c r="D59" s="66"/>
      <c r="E59" s="66"/>
      <c r="F59" s="66"/>
      <c r="G59" s="66"/>
      <c r="H59" s="66"/>
      <c r="I59" s="66"/>
    </row>
  </sheetData>
  <mergeCells count="11">
    <mergeCell ref="A55:B55"/>
    <mergeCell ref="A57:B57"/>
    <mergeCell ref="A58:B58"/>
    <mergeCell ref="A59:I59"/>
    <mergeCell ref="A2:I2"/>
    <mergeCell ref="A3:I3"/>
    <mergeCell ref="A4:A5"/>
    <mergeCell ref="B4:B5"/>
    <mergeCell ref="C4:E4"/>
    <mergeCell ref="F4:H4"/>
    <mergeCell ref="I4:I5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0"/>
  <sheetViews>
    <sheetView topLeftCell="A3" workbookViewId="0">
      <selection activeCell="M22" sqref="M22"/>
    </sheetView>
  </sheetViews>
  <sheetFormatPr defaultColWidth="8" defaultRowHeight="14.1" customHeight="1"/>
  <cols>
    <col min="1" max="1" width="14.375" customWidth="1"/>
    <col min="2" max="2" width="36.25" customWidth="1"/>
    <col min="3" max="3" width="7.125" customWidth="1"/>
    <col min="4" max="4" width="6" customWidth="1"/>
    <col min="5" max="5" width="8.625" customWidth="1"/>
    <col min="6" max="6" width="5.625" customWidth="1"/>
    <col min="7" max="7" width="8.625" customWidth="1"/>
    <col min="8" max="8" width="7.125" customWidth="1"/>
    <col min="9" max="9" width="8.625" customWidth="1"/>
    <col min="10" max="10" width="6" customWidth="1"/>
    <col min="11" max="11" width="7.75" customWidth="1"/>
    <col min="12" max="12" width="8.125" customWidth="1"/>
    <col min="13" max="13" width="6.75" customWidth="1"/>
    <col min="14" max="14" width="8.875" customWidth="1"/>
    <col min="15" max="15" width="6.25" customWidth="1"/>
    <col min="16" max="16" width="7.875" customWidth="1"/>
    <col min="17" max="17" width="5.875" customWidth="1"/>
    <col min="18" max="18" width="9.875" customWidth="1"/>
    <col min="19" max="19" width="6.125" customWidth="1"/>
    <col min="20" max="20" width="7.625" customWidth="1"/>
    <col min="21" max="21" width="7.25" customWidth="1"/>
  </cols>
  <sheetData>
    <row r="1" spans="1:21" ht="15" customHeight="1">
      <c r="A1" s="15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30" customHeight="1">
      <c r="A2" s="69" t="s">
        <v>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4.2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4.25" customHeight="1">
      <c r="A4" s="64" t="s">
        <v>36</v>
      </c>
      <c r="B4" s="64" t="s">
        <v>89</v>
      </c>
      <c r="C4" s="64" t="s">
        <v>38</v>
      </c>
      <c r="D4" s="64"/>
      <c r="E4" s="64"/>
      <c r="F4" s="64"/>
      <c r="G4" s="64"/>
      <c r="H4" s="64"/>
      <c r="I4" s="64"/>
      <c r="J4" s="64"/>
      <c r="K4" s="64"/>
      <c r="L4" s="64" t="s">
        <v>39</v>
      </c>
      <c r="M4" s="64"/>
      <c r="N4" s="64"/>
      <c r="O4" s="64"/>
      <c r="P4" s="64"/>
      <c r="Q4" s="64"/>
      <c r="R4" s="64"/>
      <c r="S4" s="64"/>
      <c r="T4" s="64"/>
      <c r="U4" s="64" t="s">
        <v>40</v>
      </c>
    </row>
    <row r="5" spans="1:21" ht="14.25" customHeight="1">
      <c r="A5" s="64"/>
      <c r="B5" s="64"/>
      <c r="C5" s="64" t="s">
        <v>9</v>
      </c>
      <c r="D5" s="64" t="s">
        <v>41</v>
      </c>
      <c r="E5" s="64"/>
      <c r="F5" s="64" t="s">
        <v>90</v>
      </c>
      <c r="G5" s="64"/>
      <c r="H5" s="64" t="s">
        <v>91</v>
      </c>
      <c r="I5" s="64"/>
      <c r="J5" s="64" t="s">
        <v>92</v>
      </c>
      <c r="K5" s="64"/>
      <c r="L5" s="64" t="s">
        <v>9</v>
      </c>
      <c r="M5" s="64" t="s">
        <v>41</v>
      </c>
      <c r="N5" s="64"/>
      <c r="O5" s="64" t="s">
        <v>90</v>
      </c>
      <c r="P5" s="64"/>
      <c r="Q5" s="64" t="s">
        <v>91</v>
      </c>
      <c r="R5" s="64"/>
      <c r="S5" s="64" t="s">
        <v>92</v>
      </c>
      <c r="T5" s="64"/>
      <c r="U5" s="64"/>
    </row>
    <row r="6" spans="1:21" ht="28.5" customHeight="1">
      <c r="A6" s="64"/>
      <c r="B6" s="64"/>
      <c r="C6" s="64"/>
      <c r="D6" s="14" t="s">
        <v>10</v>
      </c>
      <c r="E6" s="14" t="s">
        <v>11</v>
      </c>
      <c r="F6" s="14" t="s">
        <v>10</v>
      </c>
      <c r="G6" s="14" t="s">
        <v>11</v>
      </c>
      <c r="H6" s="14" t="s">
        <v>10</v>
      </c>
      <c r="I6" s="14" t="s">
        <v>11</v>
      </c>
      <c r="J6" s="14" t="s">
        <v>10</v>
      </c>
      <c r="K6" s="14" t="s">
        <v>11</v>
      </c>
      <c r="L6" s="64"/>
      <c r="M6" s="14" t="s">
        <v>10</v>
      </c>
      <c r="N6" s="14" t="s">
        <v>11</v>
      </c>
      <c r="O6" s="14" t="s">
        <v>10</v>
      </c>
      <c r="P6" s="14" t="s">
        <v>11</v>
      </c>
      <c r="Q6" s="14" t="s">
        <v>10</v>
      </c>
      <c r="R6" s="14" t="s">
        <v>11</v>
      </c>
      <c r="S6" s="14" t="s">
        <v>10</v>
      </c>
      <c r="T6" s="14" t="s">
        <v>11</v>
      </c>
      <c r="U6" s="64"/>
    </row>
    <row r="7" spans="1:21" ht="14.25" customHeight="1">
      <c r="A7" s="13"/>
      <c r="B7" s="14" t="s">
        <v>12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</row>
    <row r="8" spans="1:21" ht="14.25" customHeight="1">
      <c r="A8" s="24"/>
      <c r="B8" s="9" t="s">
        <v>93</v>
      </c>
      <c r="C8" s="59">
        <f t="shared" ref="C8:C35" si="0">SUM(D8:E8)</f>
        <v>0</v>
      </c>
      <c r="D8" s="59">
        <f t="shared" ref="D8:D35" si="1">SUM(F8,H8,J8)</f>
        <v>0</v>
      </c>
      <c r="E8" s="59">
        <f t="shared" ref="E8:E35" si="2">SUM(G8,I8,K8)</f>
        <v>0</v>
      </c>
      <c r="F8" s="59">
        <f t="shared" ref="F8:K8" si="3">SUM(F9,F12)</f>
        <v>0</v>
      </c>
      <c r="G8" s="59">
        <f t="shared" si="3"/>
        <v>0</v>
      </c>
      <c r="H8" s="59">
        <f t="shared" si="3"/>
        <v>0</v>
      </c>
      <c r="I8" s="59">
        <f t="shared" si="3"/>
        <v>0</v>
      </c>
      <c r="J8" s="59">
        <f t="shared" si="3"/>
        <v>0</v>
      </c>
      <c r="K8" s="59">
        <f t="shared" si="3"/>
        <v>0</v>
      </c>
      <c r="L8" s="59">
        <f t="shared" ref="L8:L35" si="4">SUM(M8:N8)</f>
        <v>2877.45</v>
      </c>
      <c r="M8" s="59">
        <f t="shared" ref="M8:M35" si="5">SUM(O8,Q8,S8)</f>
        <v>0</v>
      </c>
      <c r="N8" s="59">
        <f t="shared" ref="N8:N35" si="6">SUM(P8,R8,T8)</f>
        <v>2877.45</v>
      </c>
      <c r="O8" s="59">
        <f t="shared" ref="O8:T8" si="7">SUM(O9,O12)</f>
        <v>0</v>
      </c>
      <c r="P8" s="59">
        <f t="shared" si="7"/>
        <v>0</v>
      </c>
      <c r="Q8" s="59">
        <f t="shared" si="7"/>
        <v>0</v>
      </c>
      <c r="R8" s="59">
        <f t="shared" si="7"/>
        <v>2632.45</v>
      </c>
      <c r="S8" s="59">
        <f t="shared" si="7"/>
        <v>0</v>
      </c>
      <c r="T8" s="59">
        <f t="shared" si="7"/>
        <v>245</v>
      </c>
      <c r="U8" s="59">
        <f t="shared" ref="U8:U41" si="8">IFERROR(L8/C8,0)</f>
        <v>0</v>
      </c>
    </row>
    <row r="9" spans="1:21" ht="14.25" customHeight="1">
      <c r="A9" s="25">
        <v>208</v>
      </c>
      <c r="B9" s="26" t="s">
        <v>94</v>
      </c>
      <c r="C9" s="59">
        <f t="shared" si="0"/>
        <v>0</v>
      </c>
      <c r="D9" s="59">
        <f t="shared" si="1"/>
        <v>0</v>
      </c>
      <c r="E9" s="59">
        <f t="shared" si="2"/>
        <v>0</v>
      </c>
      <c r="F9" s="59">
        <f t="shared" ref="F9:K10" si="9">SUM(F10)</f>
        <v>0</v>
      </c>
      <c r="G9" s="59">
        <f t="shared" si="9"/>
        <v>0</v>
      </c>
      <c r="H9" s="59">
        <f t="shared" si="9"/>
        <v>0</v>
      </c>
      <c r="I9" s="59">
        <f t="shared" si="9"/>
        <v>0</v>
      </c>
      <c r="J9" s="59">
        <f t="shared" si="9"/>
        <v>0</v>
      </c>
      <c r="K9" s="59">
        <f t="shared" si="9"/>
        <v>0</v>
      </c>
      <c r="L9" s="59">
        <f t="shared" si="4"/>
        <v>0</v>
      </c>
      <c r="M9" s="59">
        <f t="shared" si="5"/>
        <v>0</v>
      </c>
      <c r="N9" s="59">
        <f t="shared" si="6"/>
        <v>0</v>
      </c>
      <c r="O9" s="59">
        <f t="shared" ref="O9:T10" si="10">SUM(O10)</f>
        <v>0</v>
      </c>
      <c r="P9" s="59">
        <f t="shared" si="10"/>
        <v>0</v>
      </c>
      <c r="Q9" s="59">
        <f t="shared" si="10"/>
        <v>0</v>
      </c>
      <c r="R9" s="59">
        <f t="shared" si="10"/>
        <v>0</v>
      </c>
      <c r="S9" s="59">
        <f t="shared" si="10"/>
        <v>0</v>
      </c>
      <c r="T9" s="59">
        <f t="shared" si="10"/>
        <v>0</v>
      </c>
      <c r="U9" s="59">
        <f t="shared" si="8"/>
        <v>0</v>
      </c>
    </row>
    <row r="10" spans="1:21" ht="14.25" customHeight="1">
      <c r="A10" s="27">
        <v>20804</v>
      </c>
      <c r="B10" s="28" t="s">
        <v>95</v>
      </c>
      <c r="C10" s="59">
        <f t="shared" si="0"/>
        <v>0</v>
      </c>
      <c r="D10" s="59">
        <f t="shared" si="1"/>
        <v>0</v>
      </c>
      <c r="E10" s="59">
        <f t="shared" si="2"/>
        <v>0</v>
      </c>
      <c r="F10" s="59">
        <f t="shared" si="9"/>
        <v>0</v>
      </c>
      <c r="G10" s="59">
        <f t="shared" si="9"/>
        <v>0</v>
      </c>
      <c r="H10" s="59">
        <f t="shared" si="9"/>
        <v>0</v>
      </c>
      <c r="I10" s="59">
        <f t="shared" si="9"/>
        <v>0</v>
      </c>
      <c r="J10" s="59">
        <f t="shared" si="9"/>
        <v>0</v>
      </c>
      <c r="K10" s="59">
        <f t="shared" si="9"/>
        <v>0</v>
      </c>
      <c r="L10" s="59">
        <f t="shared" si="4"/>
        <v>0</v>
      </c>
      <c r="M10" s="59">
        <f t="shared" si="5"/>
        <v>0</v>
      </c>
      <c r="N10" s="59">
        <f t="shared" si="6"/>
        <v>0</v>
      </c>
      <c r="O10" s="59">
        <f t="shared" si="10"/>
        <v>0</v>
      </c>
      <c r="P10" s="59">
        <f t="shared" si="10"/>
        <v>0</v>
      </c>
      <c r="Q10" s="59">
        <f t="shared" si="10"/>
        <v>0</v>
      </c>
      <c r="R10" s="59">
        <f t="shared" si="10"/>
        <v>0</v>
      </c>
      <c r="S10" s="59">
        <f t="shared" si="10"/>
        <v>0</v>
      </c>
      <c r="T10" s="59">
        <f t="shared" si="10"/>
        <v>0</v>
      </c>
      <c r="U10" s="59">
        <f t="shared" si="8"/>
        <v>0</v>
      </c>
    </row>
    <row r="11" spans="1:21" ht="14.25" customHeight="1">
      <c r="A11" s="29">
        <v>2080451</v>
      </c>
      <c r="B11" s="30" t="s">
        <v>96</v>
      </c>
      <c r="C11" s="59">
        <f t="shared" si="0"/>
        <v>0</v>
      </c>
      <c r="D11" s="59">
        <f t="shared" si="1"/>
        <v>0</v>
      </c>
      <c r="E11" s="59">
        <f t="shared" si="2"/>
        <v>0</v>
      </c>
      <c r="F11" s="60"/>
      <c r="G11" s="60"/>
      <c r="H11" s="60"/>
      <c r="I11" s="60"/>
      <c r="J11" s="60"/>
      <c r="K11" s="60"/>
      <c r="L11" s="59">
        <f t="shared" si="4"/>
        <v>0</v>
      </c>
      <c r="M11" s="59">
        <f t="shared" si="5"/>
        <v>0</v>
      </c>
      <c r="N11" s="59">
        <f t="shared" si="6"/>
        <v>0</v>
      </c>
      <c r="O11" s="60"/>
      <c r="P11" s="60"/>
      <c r="Q11" s="60"/>
      <c r="R11" s="60"/>
      <c r="S11" s="60"/>
      <c r="T11" s="60"/>
      <c r="U11" s="59">
        <f t="shared" si="8"/>
        <v>0</v>
      </c>
    </row>
    <row r="12" spans="1:21" ht="14.25" customHeight="1">
      <c r="A12" s="31">
        <v>223</v>
      </c>
      <c r="B12" s="32" t="s">
        <v>97</v>
      </c>
      <c r="C12" s="59">
        <f t="shared" si="0"/>
        <v>0</v>
      </c>
      <c r="D12" s="59">
        <f t="shared" si="1"/>
        <v>0</v>
      </c>
      <c r="E12" s="59">
        <f t="shared" si="2"/>
        <v>0</v>
      </c>
      <c r="F12" s="59">
        <f t="shared" ref="F12:K12" si="11">SUM(F13,F24,F34,F35)</f>
        <v>0</v>
      </c>
      <c r="G12" s="59">
        <f t="shared" si="11"/>
        <v>0</v>
      </c>
      <c r="H12" s="59">
        <f t="shared" si="11"/>
        <v>0</v>
      </c>
      <c r="I12" s="59">
        <f t="shared" si="11"/>
        <v>0</v>
      </c>
      <c r="J12" s="59">
        <f t="shared" si="11"/>
        <v>0</v>
      </c>
      <c r="K12" s="59">
        <f t="shared" si="11"/>
        <v>0</v>
      </c>
      <c r="L12" s="59">
        <f t="shared" si="4"/>
        <v>2877.45</v>
      </c>
      <c r="M12" s="59">
        <f t="shared" si="5"/>
        <v>0</v>
      </c>
      <c r="N12" s="59">
        <f t="shared" si="6"/>
        <v>2877.45</v>
      </c>
      <c r="O12" s="59">
        <f t="shared" ref="O12:T12" si="12">SUM(O13,O24,O34,O35)</f>
        <v>0</v>
      </c>
      <c r="P12" s="59">
        <f t="shared" si="12"/>
        <v>0</v>
      </c>
      <c r="Q12" s="59">
        <f t="shared" si="12"/>
        <v>0</v>
      </c>
      <c r="R12" s="59">
        <f t="shared" si="12"/>
        <v>2632.45</v>
      </c>
      <c r="S12" s="59">
        <f t="shared" si="12"/>
        <v>0</v>
      </c>
      <c r="T12" s="59">
        <f t="shared" si="12"/>
        <v>245</v>
      </c>
      <c r="U12" s="59">
        <f t="shared" si="8"/>
        <v>0</v>
      </c>
    </row>
    <row r="13" spans="1:21" ht="14.25" customHeight="1">
      <c r="A13" s="33">
        <v>22301</v>
      </c>
      <c r="B13" s="28" t="s">
        <v>98</v>
      </c>
      <c r="C13" s="59">
        <f t="shared" si="0"/>
        <v>0</v>
      </c>
      <c r="D13" s="59">
        <f t="shared" si="1"/>
        <v>0</v>
      </c>
      <c r="E13" s="59">
        <f t="shared" si="2"/>
        <v>0</v>
      </c>
      <c r="F13" s="59">
        <f t="shared" ref="F13:K13" si="13">SUM(F14:F23)</f>
        <v>0</v>
      </c>
      <c r="G13" s="59">
        <f t="shared" si="13"/>
        <v>0</v>
      </c>
      <c r="H13" s="59">
        <f t="shared" si="13"/>
        <v>0</v>
      </c>
      <c r="I13" s="59">
        <f t="shared" si="13"/>
        <v>0</v>
      </c>
      <c r="J13" s="59">
        <f t="shared" si="13"/>
        <v>0</v>
      </c>
      <c r="K13" s="59">
        <f t="shared" si="13"/>
        <v>0</v>
      </c>
      <c r="L13" s="59">
        <f t="shared" si="4"/>
        <v>2632.45</v>
      </c>
      <c r="M13" s="59">
        <f t="shared" si="5"/>
        <v>0</v>
      </c>
      <c r="N13" s="59">
        <f t="shared" si="6"/>
        <v>2632.45</v>
      </c>
      <c r="O13" s="59">
        <f t="shared" ref="O13:T13" si="14">SUM(O14:O23)</f>
        <v>0</v>
      </c>
      <c r="P13" s="59">
        <f t="shared" si="14"/>
        <v>0</v>
      </c>
      <c r="Q13" s="59">
        <f t="shared" si="14"/>
        <v>0</v>
      </c>
      <c r="R13" s="59">
        <f t="shared" si="14"/>
        <v>2632.45</v>
      </c>
      <c r="S13" s="59">
        <f t="shared" si="14"/>
        <v>0</v>
      </c>
      <c r="T13" s="59">
        <f t="shared" si="14"/>
        <v>0</v>
      </c>
      <c r="U13" s="59">
        <f t="shared" si="8"/>
        <v>0</v>
      </c>
    </row>
    <row r="14" spans="1:21" ht="14.25" customHeight="1">
      <c r="A14" s="34">
        <v>2230101</v>
      </c>
      <c r="B14" s="30" t="s">
        <v>99</v>
      </c>
      <c r="C14" s="59">
        <f t="shared" si="0"/>
        <v>0</v>
      </c>
      <c r="D14" s="59">
        <f t="shared" si="1"/>
        <v>0</v>
      </c>
      <c r="E14" s="59">
        <f t="shared" si="2"/>
        <v>0</v>
      </c>
      <c r="F14" s="60"/>
      <c r="G14" s="60"/>
      <c r="H14" s="60"/>
      <c r="I14" s="60"/>
      <c r="J14" s="60"/>
      <c r="K14" s="60"/>
      <c r="L14" s="59">
        <f t="shared" si="4"/>
        <v>0</v>
      </c>
      <c r="M14" s="59">
        <f t="shared" si="5"/>
        <v>0</v>
      </c>
      <c r="N14" s="59">
        <f t="shared" si="6"/>
        <v>0</v>
      </c>
      <c r="O14" s="60"/>
      <c r="P14" s="60"/>
      <c r="Q14" s="60"/>
      <c r="R14" s="60"/>
      <c r="S14" s="60"/>
      <c r="T14" s="60"/>
      <c r="U14" s="59">
        <f t="shared" si="8"/>
        <v>0</v>
      </c>
    </row>
    <row r="15" spans="1:21" ht="14.1" customHeight="1">
      <c r="A15" s="34">
        <v>2230102</v>
      </c>
      <c r="B15" s="30" t="s">
        <v>100</v>
      </c>
      <c r="C15" s="59">
        <f t="shared" si="0"/>
        <v>0</v>
      </c>
      <c r="D15" s="59">
        <f t="shared" si="1"/>
        <v>0</v>
      </c>
      <c r="E15" s="59">
        <f t="shared" si="2"/>
        <v>0</v>
      </c>
      <c r="F15" s="60"/>
      <c r="G15" s="60"/>
      <c r="H15" s="60"/>
      <c r="I15" s="60"/>
      <c r="J15" s="60"/>
      <c r="K15" s="60"/>
      <c r="L15" s="59">
        <f t="shared" si="4"/>
        <v>2060.4499999999998</v>
      </c>
      <c r="M15" s="59">
        <f t="shared" si="5"/>
        <v>0</v>
      </c>
      <c r="N15" s="59">
        <f t="shared" si="6"/>
        <v>2060.4499999999998</v>
      </c>
      <c r="O15" s="60"/>
      <c r="P15" s="60"/>
      <c r="Q15" s="60"/>
      <c r="R15" s="60">
        <v>2060.4499999999998</v>
      </c>
      <c r="S15" s="60"/>
      <c r="T15" s="60"/>
      <c r="U15" s="59">
        <f t="shared" si="8"/>
        <v>0</v>
      </c>
    </row>
    <row r="16" spans="1:21" ht="14.1" customHeight="1">
      <c r="A16" s="34">
        <v>2230103</v>
      </c>
      <c r="B16" s="30" t="s">
        <v>101</v>
      </c>
      <c r="C16" s="59">
        <f t="shared" si="0"/>
        <v>0</v>
      </c>
      <c r="D16" s="59">
        <f t="shared" si="1"/>
        <v>0</v>
      </c>
      <c r="E16" s="59">
        <f t="shared" si="2"/>
        <v>0</v>
      </c>
      <c r="F16" s="60"/>
      <c r="G16" s="60"/>
      <c r="H16" s="60"/>
      <c r="I16" s="60"/>
      <c r="J16" s="60"/>
      <c r="K16" s="60"/>
      <c r="L16" s="59">
        <f t="shared" si="4"/>
        <v>0</v>
      </c>
      <c r="M16" s="59">
        <f t="shared" si="5"/>
        <v>0</v>
      </c>
      <c r="N16" s="59">
        <f t="shared" si="6"/>
        <v>0</v>
      </c>
      <c r="O16" s="60"/>
      <c r="P16" s="60"/>
      <c r="Q16" s="60"/>
      <c r="R16" s="60"/>
      <c r="S16" s="60"/>
      <c r="T16" s="60"/>
      <c r="U16" s="59">
        <f t="shared" si="8"/>
        <v>0</v>
      </c>
    </row>
    <row r="17" spans="1:21" ht="14.1" customHeight="1">
      <c r="A17" s="34">
        <v>2230104</v>
      </c>
      <c r="B17" s="30" t="s">
        <v>102</v>
      </c>
      <c r="C17" s="59">
        <f t="shared" si="0"/>
        <v>0</v>
      </c>
      <c r="D17" s="59">
        <f t="shared" si="1"/>
        <v>0</v>
      </c>
      <c r="E17" s="59">
        <f t="shared" si="2"/>
        <v>0</v>
      </c>
      <c r="F17" s="60"/>
      <c r="G17" s="60"/>
      <c r="H17" s="60"/>
      <c r="I17" s="60"/>
      <c r="J17" s="60"/>
      <c r="K17" s="60"/>
      <c r="L17" s="59">
        <f t="shared" si="4"/>
        <v>0</v>
      </c>
      <c r="M17" s="59">
        <f t="shared" si="5"/>
        <v>0</v>
      </c>
      <c r="N17" s="59">
        <f t="shared" si="6"/>
        <v>0</v>
      </c>
      <c r="O17" s="60"/>
      <c r="P17" s="60"/>
      <c r="Q17" s="60"/>
      <c r="R17" s="60"/>
      <c r="S17" s="60"/>
      <c r="T17" s="60"/>
      <c r="U17" s="59">
        <f t="shared" si="8"/>
        <v>0</v>
      </c>
    </row>
    <row r="18" spans="1:21" ht="14.1" customHeight="1">
      <c r="A18" s="34">
        <v>2230105</v>
      </c>
      <c r="B18" s="30" t="s">
        <v>103</v>
      </c>
      <c r="C18" s="59">
        <f t="shared" si="0"/>
        <v>0</v>
      </c>
      <c r="D18" s="59">
        <f t="shared" si="1"/>
        <v>0</v>
      </c>
      <c r="E18" s="59">
        <f t="shared" si="2"/>
        <v>0</v>
      </c>
      <c r="F18" s="60"/>
      <c r="G18" s="60"/>
      <c r="H18" s="60"/>
      <c r="I18" s="60"/>
      <c r="J18" s="60"/>
      <c r="K18" s="60"/>
      <c r="L18" s="59">
        <f t="shared" si="4"/>
        <v>572</v>
      </c>
      <c r="M18" s="59">
        <f t="shared" si="5"/>
        <v>0</v>
      </c>
      <c r="N18" s="59">
        <f t="shared" si="6"/>
        <v>572</v>
      </c>
      <c r="O18" s="60"/>
      <c r="P18" s="60"/>
      <c r="Q18" s="60"/>
      <c r="R18" s="60">
        <v>572</v>
      </c>
      <c r="S18" s="60"/>
      <c r="T18" s="60"/>
      <c r="U18" s="59">
        <f t="shared" si="8"/>
        <v>0</v>
      </c>
    </row>
    <row r="19" spans="1:21" ht="14.1" customHeight="1">
      <c r="A19" s="34">
        <v>2230106</v>
      </c>
      <c r="B19" s="30" t="s">
        <v>104</v>
      </c>
      <c r="C19" s="59">
        <f t="shared" si="0"/>
        <v>0</v>
      </c>
      <c r="D19" s="59">
        <f t="shared" si="1"/>
        <v>0</v>
      </c>
      <c r="E19" s="59">
        <f t="shared" si="2"/>
        <v>0</v>
      </c>
      <c r="F19" s="60"/>
      <c r="G19" s="60"/>
      <c r="H19" s="60"/>
      <c r="I19" s="60"/>
      <c r="J19" s="60"/>
      <c r="K19" s="60"/>
      <c r="L19" s="59">
        <f t="shared" si="4"/>
        <v>0</v>
      </c>
      <c r="M19" s="59">
        <f t="shared" si="5"/>
        <v>0</v>
      </c>
      <c r="N19" s="59">
        <f t="shared" si="6"/>
        <v>0</v>
      </c>
      <c r="O19" s="60"/>
      <c r="P19" s="60"/>
      <c r="Q19" s="60"/>
      <c r="R19" s="60"/>
      <c r="S19" s="60"/>
      <c r="T19" s="60"/>
      <c r="U19" s="59">
        <f t="shared" si="8"/>
        <v>0</v>
      </c>
    </row>
    <row r="20" spans="1:21" ht="14.1" customHeight="1">
      <c r="A20" s="34">
        <v>2230107</v>
      </c>
      <c r="B20" s="30" t="s">
        <v>105</v>
      </c>
      <c r="C20" s="59">
        <f t="shared" si="0"/>
        <v>0</v>
      </c>
      <c r="D20" s="59">
        <f t="shared" si="1"/>
        <v>0</v>
      </c>
      <c r="E20" s="59">
        <f t="shared" si="2"/>
        <v>0</v>
      </c>
      <c r="F20" s="60"/>
      <c r="G20" s="60"/>
      <c r="H20" s="60"/>
      <c r="I20" s="60"/>
      <c r="J20" s="60"/>
      <c r="K20" s="60"/>
      <c r="L20" s="59">
        <f t="shared" si="4"/>
        <v>0</v>
      </c>
      <c r="M20" s="59">
        <f t="shared" si="5"/>
        <v>0</v>
      </c>
      <c r="N20" s="59">
        <f t="shared" si="6"/>
        <v>0</v>
      </c>
      <c r="O20" s="60"/>
      <c r="P20" s="60"/>
      <c r="Q20" s="60"/>
      <c r="R20" s="60"/>
      <c r="S20" s="60"/>
      <c r="T20" s="60"/>
      <c r="U20" s="59">
        <f t="shared" si="8"/>
        <v>0</v>
      </c>
    </row>
    <row r="21" spans="1:21" ht="14.1" customHeight="1">
      <c r="A21" s="34">
        <v>2230108</v>
      </c>
      <c r="B21" s="30" t="s">
        <v>106</v>
      </c>
      <c r="C21" s="59">
        <f t="shared" si="0"/>
        <v>0</v>
      </c>
      <c r="D21" s="59">
        <f t="shared" si="1"/>
        <v>0</v>
      </c>
      <c r="E21" s="59">
        <f t="shared" si="2"/>
        <v>0</v>
      </c>
      <c r="F21" s="60"/>
      <c r="G21" s="60"/>
      <c r="H21" s="60"/>
      <c r="I21" s="60"/>
      <c r="J21" s="60"/>
      <c r="K21" s="60"/>
      <c r="L21" s="59">
        <f t="shared" si="4"/>
        <v>0</v>
      </c>
      <c r="M21" s="59">
        <f t="shared" si="5"/>
        <v>0</v>
      </c>
      <c r="N21" s="59">
        <f t="shared" si="6"/>
        <v>0</v>
      </c>
      <c r="O21" s="60"/>
      <c r="P21" s="60"/>
      <c r="Q21" s="60"/>
      <c r="R21" s="60"/>
      <c r="S21" s="60"/>
      <c r="T21" s="60"/>
      <c r="U21" s="59">
        <f t="shared" si="8"/>
        <v>0</v>
      </c>
    </row>
    <row r="22" spans="1:21" ht="14.1" customHeight="1">
      <c r="A22" s="34">
        <v>2230109</v>
      </c>
      <c r="B22" s="30" t="s">
        <v>107</v>
      </c>
      <c r="C22" s="59">
        <f t="shared" si="0"/>
        <v>0</v>
      </c>
      <c r="D22" s="59">
        <f t="shared" si="1"/>
        <v>0</v>
      </c>
      <c r="E22" s="59">
        <f t="shared" si="2"/>
        <v>0</v>
      </c>
      <c r="F22" s="60"/>
      <c r="G22" s="60"/>
      <c r="H22" s="60"/>
      <c r="I22" s="60"/>
      <c r="J22" s="60"/>
      <c r="K22" s="60"/>
      <c r="L22" s="59">
        <f t="shared" si="4"/>
        <v>0</v>
      </c>
      <c r="M22" s="59">
        <f t="shared" si="5"/>
        <v>0</v>
      </c>
      <c r="N22" s="59">
        <f t="shared" si="6"/>
        <v>0</v>
      </c>
      <c r="O22" s="60"/>
      <c r="P22" s="60"/>
      <c r="Q22" s="60"/>
      <c r="R22" s="60"/>
      <c r="S22" s="60"/>
      <c r="T22" s="60"/>
      <c r="U22" s="59">
        <f t="shared" si="8"/>
        <v>0</v>
      </c>
    </row>
    <row r="23" spans="1:21" ht="14.1" customHeight="1">
      <c r="A23" s="34">
        <v>2230199</v>
      </c>
      <c r="B23" s="30" t="s">
        <v>108</v>
      </c>
      <c r="C23" s="59">
        <f t="shared" si="0"/>
        <v>0</v>
      </c>
      <c r="D23" s="59">
        <f t="shared" si="1"/>
        <v>0</v>
      </c>
      <c r="E23" s="59">
        <f t="shared" si="2"/>
        <v>0</v>
      </c>
      <c r="F23" s="60"/>
      <c r="G23" s="60"/>
      <c r="H23" s="60"/>
      <c r="I23" s="60"/>
      <c r="J23" s="60"/>
      <c r="K23" s="60"/>
      <c r="L23" s="59">
        <f t="shared" si="4"/>
        <v>0</v>
      </c>
      <c r="M23" s="59">
        <f t="shared" si="5"/>
        <v>0</v>
      </c>
      <c r="N23" s="59">
        <f t="shared" si="6"/>
        <v>0</v>
      </c>
      <c r="O23" s="60"/>
      <c r="P23" s="60"/>
      <c r="Q23" s="60"/>
      <c r="R23" s="60"/>
      <c r="S23" s="60"/>
      <c r="T23" s="60"/>
      <c r="U23" s="59">
        <f t="shared" si="8"/>
        <v>0</v>
      </c>
    </row>
    <row r="24" spans="1:21" ht="14.1" customHeight="1">
      <c r="A24" s="33">
        <v>22302</v>
      </c>
      <c r="B24" s="28" t="s">
        <v>109</v>
      </c>
      <c r="C24" s="59">
        <f t="shared" si="0"/>
        <v>0</v>
      </c>
      <c r="D24" s="59">
        <f t="shared" si="1"/>
        <v>0</v>
      </c>
      <c r="E24" s="59">
        <f t="shared" si="2"/>
        <v>0</v>
      </c>
      <c r="F24" s="59">
        <f t="shared" ref="F24:K24" si="15">SUM(F25:F33)</f>
        <v>0</v>
      </c>
      <c r="G24" s="59">
        <f t="shared" si="15"/>
        <v>0</v>
      </c>
      <c r="H24" s="59">
        <f t="shared" si="15"/>
        <v>0</v>
      </c>
      <c r="I24" s="59">
        <f t="shared" si="15"/>
        <v>0</v>
      </c>
      <c r="J24" s="59">
        <f t="shared" si="15"/>
        <v>0</v>
      </c>
      <c r="K24" s="59">
        <f t="shared" si="15"/>
        <v>0</v>
      </c>
      <c r="L24" s="59">
        <f t="shared" si="4"/>
        <v>0</v>
      </c>
      <c r="M24" s="59">
        <f t="shared" si="5"/>
        <v>0</v>
      </c>
      <c r="N24" s="59">
        <f t="shared" si="6"/>
        <v>0</v>
      </c>
      <c r="O24" s="59">
        <f t="shared" ref="O24:T24" si="16">SUM(O25:O33)</f>
        <v>0</v>
      </c>
      <c r="P24" s="59">
        <f t="shared" si="16"/>
        <v>0</v>
      </c>
      <c r="Q24" s="59">
        <f t="shared" si="16"/>
        <v>0</v>
      </c>
      <c r="R24" s="59">
        <f t="shared" si="16"/>
        <v>0</v>
      </c>
      <c r="S24" s="59">
        <f t="shared" si="16"/>
        <v>0</v>
      </c>
      <c r="T24" s="59">
        <f t="shared" si="16"/>
        <v>0</v>
      </c>
      <c r="U24" s="59">
        <f t="shared" si="8"/>
        <v>0</v>
      </c>
    </row>
    <row r="25" spans="1:21" ht="14.1" customHeight="1">
      <c r="A25" s="34">
        <v>2230201</v>
      </c>
      <c r="B25" s="30" t="s">
        <v>110</v>
      </c>
      <c r="C25" s="59">
        <f t="shared" si="0"/>
        <v>0</v>
      </c>
      <c r="D25" s="59">
        <f t="shared" si="1"/>
        <v>0</v>
      </c>
      <c r="E25" s="59">
        <f t="shared" si="2"/>
        <v>0</v>
      </c>
      <c r="F25" s="60"/>
      <c r="G25" s="60"/>
      <c r="H25" s="60"/>
      <c r="I25" s="60"/>
      <c r="J25" s="60"/>
      <c r="K25" s="60"/>
      <c r="L25" s="59">
        <f t="shared" si="4"/>
        <v>0</v>
      </c>
      <c r="M25" s="59">
        <f t="shared" si="5"/>
        <v>0</v>
      </c>
      <c r="N25" s="59">
        <f t="shared" si="6"/>
        <v>0</v>
      </c>
      <c r="O25" s="60"/>
      <c r="P25" s="60"/>
      <c r="Q25" s="60"/>
      <c r="R25" s="60"/>
      <c r="S25" s="60"/>
      <c r="T25" s="60"/>
      <c r="U25" s="59">
        <f t="shared" si="8"/>
        <v>0</v>
      </c>
    </row>
    <row r="26" spans="1:21" ht="14.1" customHeight="1">
      <c r="A26" s="34">
        <v>2230202</v>
      </c>
      <c r="B26" s="30" t="s">
        <v>111</v>
      </c>
      <c r="C26" s="59">
        <f t="shared" si="0"/>
        <v>0</v>
      </c>
      <c r="D26" s="59">
        <f t="shared" si="1"/>
        <v>0</v>
      </c>
      <c r="E26" s="59">
        <f t="shared" si="2"/>
        <v>0</v>
      </c>
      <c r="F26" s="60"/>
      <c r="G26" s="60"/>
      <c r="H26" s="60"/>
      <c r="I26" s="60"/>
      <c r="J26" s="60"/>
      <c r="K26" s="60"/>
      <c r="L26" s="59">
        <f t="shared" si="4"/>
        <v>0</v>
      </c>
      <c r="M26" s="59">
        <f t="shared" si="5"/>
        <v>0</v>
      </c>
      <c r="N26" s="59">
        <f t="shared" si="6"/>
        <v>0</v>
      </c>
      <c r="O26" s="60"/>
      <c r="P26" s="60"/>
      <c r="Q26" s="60"/>
      <c r="R26" s="60"/>
      <c r="S26" s="60"/>
      <c r="T26" s="60"/>
      <c r="U26" s="59">
        <f t="shared" si="8"/>
        <v>0</v>
      </c>
    </row>
    <row r="27" spans="1:21" ht="14.1" customHeight="1">
      <c r="A27" s="34">
        <v>2230203</v>
      </c>
      <c r="B27" s="30" t="s">
        <v>112</v>
      </c>
      <c r="C27" s="59">
        <f t="shared" si="0"/>
        <v>0</v>
      </c>
      <c r="D27" s="59">
        <f t="shared" si="1"/>
        <v>0</v>
      </c>
      <c r="E27" s="59">
        <f t="shared" si="2"/>
        <v>0</v>
      </c>
      <c r="F27" s="60"/>
      <c r="G27" s="60"/>
      <c r="H27" s="60"/>
      <c r="I27" s="60"/>
      <c r="J27" s="60"/>
      <c r="K27" s="60"/>
      <c r="L27" s="59">
        <f t="shared" si="4"/>
        <v>0</v>
      </c>
      <c r="M27" s="59">
        <f t="shared" si="5"/>
        <v>0</v>
      </c>
      <c r="N27" s="59">
        <f t="shared" si="6"/>
        <v>0</v>
      </c>
      <c r="O27" s="60"/>
      <c r="P27" s="60"/>
      <c r="Q27" s="60"/>
      <c r="R27" s="60"/>
      <c r="S27" s="60"/>
      <c r="T27" s="60"/>
      <c r="U27" s="59">
        <f t="shared" si="8"/>
        <v>0</v>
      </c>
    </row>
    <row r="28" spans="1:21" ht="14.1" customHeight="1">
      <c r="A28" s="34">
        <v>2230204</v>
      </c>
      <c r="B28" s="30" t="s">
        <v>113</v>
      </c>
      <c r="C28" s="59">
        <f t="shared" si="0"/>
        <v>0</v>
      </c>
      <c r="D28" s="59">
        <f t="shared" si="1"/>
        <v>0</v>
      </c>
      <c r="E28" s="59">
        <f t="shared" si="2"/>
        <v>0</v>
      </c>
      <c r="F28" s="60"/>
      <c r="G28" s="60"/>
      <c r="H28" s="60"/>
      <c r="I28" s="60"/>
      <c r="J28" s="60"/>
      <c r="K28" s="60"/>
      <c r="L28" s="59">
        <f t="shared" si="4"/>
        <v>0</v>
      </c>
      <c r="M28" s="59">
        <f t="shared" si="5"/>
        <v>0</v>
      </c>
      <c r="N28" s="59">
        <f t="shared" si="6"/>
        <v>0</v>
      </c>
      <c r="O28" s="60"/>
      <c r="P28" s="60"/>
      <c r="Q28" s="60"/>
      <c r="R28" s="60"/>
      <c r="S28" s="60"/>
      <c r="T28" s="60"/>
      <c r="U28" s="59">
        <f t="shared" si="8"/>
        <v>0</v>
      </c>
    </row>
    <row r="29" spans="1:21" ht="14.1" customHeight="1">
      <c r="A29" s="34">
        <v>2230205</v>
      </c>
      <c r="B29" s="30" t="s">
        <v>114</v>
      </c>
      <c r="C29" s="59">
        <f t="shared" si="0"/>
        <v>0</v>
      </c>
      <c r="D29" s="59">
        <f t="shared" si="1"/>
        <v>0</v>
      </c>
      <c r="E29" s="59">
        <f t="shared" si="2"/>
        <v>0</v>
      </c>
      <c r="F29" s="60"/>
      <c r="G29" s="60"/>
      <c r="H29" s="60"/>
      <c r="I29" s="60"/>
      <c r="J29" s="60"/>
      <c r="K29" s="60"/>
      <c r="L29" s="59">
        <f t="shared" si="4"/>
        <v>0</v>
      </c>
      <c r="M29" s="59">
        <f t="shared" si="5"/>
        <v>0</v>
      </c>
      <c r="N29" s="59">
        <f t="shared" si="6"/>
        <v>0</v>
      </c>
      <c r="O29" s="60"/>
      <c r="P29" s="60"/>
      <c r="Q29" s="60"/>
      <c r="R29" s="60"/>
      <c r="S29" s="60"/>
      <c r="T29" s="60"/>
      <c r="U29" s="59">
        <f t="shared" si="8"/>
        <v>0</v>
      </c>
    </row>
    <row r="30" spans="1:21" ht="14.1" customHeight="1">
      <c r="A30" s="34">
        <v>2230206</v>
      </c>
      <c r="B30" s="30" t="s">
        <v>115</v>
      </c>
      <c r="C30" s="59">
        <f t="shared" si="0"/>
        <v>0</v>
      </c>
      <c r="D30" s="59">
        <f t="shared" si="1"/>
        <v>0</v>
      </c>
      <c r="E30" s="59">
        <f t="shared" si="2"/>
        <v>0</v>
      </c>
      <c r="F30" s="60"/>
      <c r="G30" s="60"/>
      <c r="H30" s="60"/>
      <c r="I30" s="60"/>
      <c r="J30" s="60"/>
      <c r="K30" s="60"/>
      <c r="L30" s="59">
        <f t="shared" si="4"/>
        <v>0</v>
      </c>
      <c r="M30" s="59">
        <f t="shared" si="5"/>
        <v>0</v>
      </c>
      <c r="N30" s="59">
        <f t="shared" si="6"/>
        <v>0</v>
      </c>
      <c r="O30" s="60"/>
      <c r="P30" s="60"/>
      <c r="Q30" s="60"/>
      <c r="R30" s="60"/>
      <c r="S30" s="60"/>
      <c r="T30" s="60"/>
      <c r="U30" s="59">
        <f t="shared" si="8"/>
        <v>0</v>
      </c>
    </row>
    <row r="31" spans="1:21" ht="14.1" customHeight="1">
      <c r="A31" s="34">
        <v>2230207</v>
      </c>
      <c r="B31" s="30" t="s">
        <v>116</v>
      </c>
      <c r="C31" s="59">
        <f t="shared" si="0"/>
        <v>0</v>
      </c>
      <c r="D31" s="59">
        <f t="shared" si="1"/>
        <v>0</v>
      </c>
      <c r="E31" s="59">
        <f t="shared" si="2"/>
        <v>0</v>
      </c>
      <c r="F31" s="60"/>
      <c r="G31" s="60"/>
      <c r="H31" s="60"/>
      <c r="I31" s="60"/>
      <c r="J31" s="60"/>
      <c r="K31" s="60"/>
      <c r="L31" s="59">
        <f t="shared" si="4"/>
        <v>0</v>
      </c>
      <c r="M31" s="59">
        <f t="shared" si="5"/>
        <v>0</v>
      </c>
      <c r="N31" s="59">
        <f t="shared" si="6"/>
        <v>0</v>
      </c>
      <c r="O31" s="60"/>
      <c r="P31" s="60"/>
      <c r="Q31" s="60"/>
      <c r="R31" s="60"/>
      <c r="S31" s="60"/>
      <c r="T31" s="60"/>
      <c r="U31" s="59">
        <f t="shared" si="8"/>
        <v>0</v>
      </c>
    </row>
    <row r="32" spans="1:21" ht="14.1" customHeight="1">
      <c r="A32" s="34">
        <v>2230208</v>
      </c>
      <c r="B32" s="30" t="s">
        <v>117</v>
      </c>
      <c r="C32" s="59">
        <f t="shared" si="0"/>
        <v>0</v>
      </c>
      <c r="D32" s="59">
        <f t="shared" si="1"/>
        <v>0</v>
      </c>
      <c r="E32" s="59">
        <f t="shared" si="2"/>
        <v>0</v>
      </c>
      <c r="F32" s="60"/>
      <c r="G32" s="60"/>
      <c r="H32" s="60"/>
      <c r="I32" s="60"/>
      <c r="J32" s="60"/>
      <c r="K32" s="60"/>
      <c r="L32" s="59">
        <f t="shared" si="4"/>
        <v>0</v>
      </c>
      <c r="M32" s="59">
        <f t="shared" si="5"/>
        <v>0</v>
      </c>
      <c r="N32" s="59">
        <f t="shared" si="6"/>
        <v>0</v>
      </c>
      <c r="O32" s="60"/>
      <c r="P32" s="60"/>
      <c r="Q32" s="60"/>
      <c r="R32" s="60"/>
      <c r="S32" s="60"/>
      <c r="T32" s="60"/>
      <c r="U32" s="59">
        <f t="shared" si="8"/>
        <v>0</v>
      </c>
    </row>
    <row r="33" spans="1:21" ht="14.1" customHeight="1">
      <c r="A33" s="34">
        <v>2230299</v>
      </c>
      <c r="B33" s="30" t="s">
        <v>118</v>
      </c>
      <c r="C33" s="59">
        <f t="shared" si="0"/>
        <v>0</v>
      </c>
      <c r="D33" s="59">
        <f t="shared" si="1"/>
        <v>0</v>
      </c>
      <c r="E33" s="59">
        <f t="shared" si="2"/>
        <v>0</v>
      </c>
      <c r="F33" s="60"/>
      <c r="G33" s="60"/>
      <c r="H33" s="60"/>
      <c r="I33" s="60"/>
      <c r="J33" s="60"/>
      <c r="K33" s="60"/>
      <c r="L33" s="59">
        <f t="shared" si="4"/>
        <v>0</v>
      </c>
      <c r="M33" s="59">
        <f t="shared" si="5"/>
        <v>0</v>
      </c>
      <c r="N33" s="59">
        <f t="shared" si="6"/>
        <v>0</v>
      </c>
      <c r="O33" s="60"/>
      <c r="P33" s="60"/>
      <c r="Q33" s="60"/>
      <c r="R33" s="60"/>
      <c r="S33" s="60"/>
      <c r="T33" s="60"/>
      <c r="U33" s="59">
        <f t="shared" si="8"/>
        <v>0</v>
      </c>
    </row>
    <row r="34" spans="1:21" ht="14.1" customHeight="1">
      <c r="A34" s="34">
        <v>2230301</v>
      </c>
      <c r="B34" s="28" t="s">
        <v>119</v>
      </c>
      <c r="C34" s="59">
        <f t="shared" si="0"/>
        <v>0</v>
      </c>
      <c r="D34" s="59">
        <f t="shared" si="1"/>
        <v>0</v>
      </c>
      <c r="E34" s="59">
        <f t="shared" si="2"/>
        <v>0</v>
      </c>
      <c r="F34" s="60"/>
      <c r="G34" s="60"/>
      <c r="H34" s="60"/>
      <c r="I34" s="60"/>
      <c r="J34" s="60"/>
      <c r="K34" s="60"/>
      <c r="L34" s="59">
        <f t="shared" si="4"/>
        <v>0</v>
      </c>
      <c r="M34" s="59">
        <f t="shared" si="5"/>
        <v>0</v>
      </c>
      <c r="N34" s="59">
        <f t="shared" si="6"/>
        <v>0</v>
      </c>
      <c r="O34" s="60"/>
      <c r="P34" s="60"/>
      <c r="Q34" s="60"/>
      <c r="R34" s="60"/>
      <c r="S34" s="60"/>
      <c r="T34" s="60"/>
      <c r="U34" s="59">
        <f t="shared" si="8"/>
        <v>0</v>
      </c>
    </row>
    <row r="35" spans="1:21" ht="14.1" customHeight="1">
      <c r="A35" s="34">
        <v>2239999</v>
      </c>
      <c r="B35" s="28" t="s">
        <v>120</v>
      </c>
      <c r="C35" s="59">
        <f t="shared" si="0"/>
        <v>0</v>
      </c>
      <c r="D35" s="59">
        <f t="shared" si="1"/>
        <v>0</v>
      </c>
      <c r="E35" s="59">
        <f t="shared" si="2"/>
        <v>0</v>
      </c>
      <c r="F35" s="60"/>
      <c r="G35" s="60"/>
      <c r="H35" s="60"/>
      <c r="I35" s="60"/>
      <c r="J35" s="60"/>
      <c r="K35" s="60"/>
      <c r="L35" s="59">
        <f t="shared" si="4"/>
        <v>245</v>
      </c>
      <c r="M35" s="59">
        <f t="shared" si="5"/>
        <v>0</v>
      </c>
      <c r="N35" s="59">
        <f t="shared" si="6"/>
        <v>245</v>
      </c>
      <c r="O35" s="60"/>
      <c r="P35" s="60"/>
      <c r="Q35" s="60"/>
      <c r="R35" s="60"/>
      <c r="S35" s="60"/>
      <c r="T35" s="60">
        <v>245</v>
      </c>
      <c r="U35" s="59">
        <f t="shared" si="8"/>
        <v>0</v>
      </c>
    </row>
    <row r="36" spans="1:21" ht="14.1" customHeight="1">
      <c r="A36" s="12"/>
      <c r="B36" s="12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>
        <f t="shared" si="8"/>
        <v>0</v>
      </c>
    </row>
    <row r="37" spans="1:21" ht="14.1" customHeight="1">
      <c r="A37" s="66" t="s">
        <v>121</v>
      </c>
      <c r="B37" s="66"/>
      <c r="C37" s="59">
        <f t="shared" ref="C37:T37" si="17">C8</f>
        <v>0</v>
      </c>
      <c r="D37" s="59">
        <f t="shared" si="17"/>
        <v>0</v>
      </c>
      <c r="E37" s="59">
        <f t="shared" si="17"/>
        <v>0</v>
      </c>
      <c r="F37" s="59">
        <f t="shared" si="17"/>
        <v>0</v>
      </c>
      <c r="G37" s="59">
        <f t="shared" si="17"/>
        <v>0</v>
      </c>
      <c r="H37" s="59">
        <f t="shared" si="17"/>
        <v>0</v>
      </c>
      <c r="I37" s="59">
        <f t="shared" si="17"/>
        <v>0</v>
      </c>
      <c r="J37" s="59">
        <f t="shared" si="17"/>
        <v>0</v>
      </c>
      <c r="K37" s="59">
        <f t="shared" si="17"/>
        <v>0</v>
      </c>
      <c r="L37" s="59">
        <f t="shared" si="17"/>
        <v>2877.45</v>
      </c>
      <c r="M37" s="59">
        <f t="shared" si="17"/>
        <v>0</v>
      </c>
      <c r="N37" s="59">
        <f t="shared" si="17"/>
        <v>2877.45</v>
      </c>
      <c r="O37" s="59">
        <f t="shared" si="17"/>
        <v>0</v>
      </c>
      <c r="P37" s="59">
        <f t="shared" si="17"/>
        <v>0</v>
      </c>
      <c r="Q37" s="59">
        <f t="shared" si="17"/>
        <v>0</v>
      </c>
      <c r="R37" s="59">
        <f t="shared" si="17"/>
        <v>2632.45</v>
      </c>
      <c r="S37" s="59">
        <f t="shared" si="17"/>
        <v>0</v>
      </c>
      <c r="T37" s="59">
        <f t="shared" si="17"/>
        <v>245</v>
      </c>
      <c r="U37" s="59">
        <f t="shared" si="8"/>
        <v>0</v>
      </c>
    </row>
    <row r="38" spans="1:21" ht="14.1" customHeight="1">
      <c r="A38" s="66" t="s">
        <v>25</v>
      </c>
      <c r="B38" s="66"/>
      <c r="C38" s="59">
        <f>SUM(D38:E38)</f>
        <v>0</v>
      </c>
      <c r="D38" s="59">
        <f t="shared" ref="D38:E41" si="18">SUM(F38,H38,J38)</f>
        <v>0</v>
      </c>
      <c r="E38" s="59">
        <f t="shared" si="18"/>
        <v>0</v>
      </c>
      <c r="F38" s="60"/>
      <c r="G38" s="60"/>
      <c r="H38" s="60"/>
      <c r="I38" s="60"/>
      <c r="J38" s="60"/>
      <c r="K38" s="60"/>
      <c r="L38" s="59">
        <f>SUM(M38:N38)</f>
        <v>0</v>
      </c>
      <c r="M38" s="59">
        <f t="shared" ref="M38:N41" si="19">SUM(O38,Q38,S38)</f>
        <v>0</v>
      </c>
      <c r="N38" s="59">
        <f t="shared" si="19"/>
        <v>0</v>
      </c>
      <c r="O38" s="60"/>
      <c r="P38" s="60"/>
      <c r="Q38" s="60"/>
      <c r="R38" s="60"/>
      <c r="S38" s="60"/>
      <c r="T38" s="60"/>
      <c r="U38" s="59">
        <f t="shared" si="8"/>
        <v>0</v>
      </c>
    </row>
    <row r="39" spans="1:21" ht="14.1" customHeight="1">
      <c r="A39" s="66" t="s">
        <v>27</v>
      </c>
      <c r="B39" s="66"/>
      <c r="C39" s="59">
        <f>SUM(D39:E39)</f>
        <v>0</v>
      </c>
      <c r="D39" s="59">
        <f t="shared" si="18"/>
        <v>0</v>
      </c>
      <c r="E39" s="59">
        <f t="shared" si="18"/>
        <v>0</v>
      </c>
      <c r="F39" s="60"/>
      <c r="G39" s="60"/>
      <c r="H39" s="60"/>
      <c r="I39" s="60"/>
      <c r="J39" s="60"/>
      <c r="K39" s="60"/>
      <c r="L39" s="59">
        <f>SUM(M39:N39)</f>
        <v>105</v>
      </c>
      <c r="M39" s="59">
        <f t="shared" si="19"/>
        <v>0</v>
      </c>
      <c r="N39" s="59">
        <f t="shared" si="19"/>
        <v>105</v>
      </c>
      <c r="O39" s="60"/>
      <c r="P39" s="60"/>
      <c r="Q39" s="60"/>
      <c r="R39" s="60"/>
      <c r="S39" s="60"/>
      <c r="T39" s="60">
        <v>105</v>
      </c>
      <c r="U39" s="59">
        <f t="shared" si="8"/>
        <v>0</v>
      </c>
    </row>
    <row r="40" spans="1:21" ht="14.1" customHeight="1">
      <c r="A40" s="66" t="s">
        <v>29</v>
      </c>
      <c r="B40" s="66"/>
      <c r="C40" s="59">
        <f>SUM(D40:E40)</f>
        <v>0</v>
      </c>
      <c r="D40" s="59">
        <f t="shared" si="18"/>
        <v>0</v>
      </c>
      <c r="E40" s="59">
        <f t="shared" si="18"/>
        <v>0</v>
      </c>
      <c r="F40" s="60"/>
      <c r="G40" s="60"/>
      <c r="H40" s="60"/>
      <c r="I40" s="60"/>
      <c r="J40" s="60"/>
      <c r="K40" s="60"/>
      <c r="L40" s="59">
        <f>SUM(M40:N40)</f>
        <v>0</v>
      </c>
      <c r="M40" s="59">
        <f t="shared" si="19"/>
        <v>0</v>
      </c>
      <c r="N40" s="59">
        <f t="shared" si="19"/>
        <v>0</v>
      </c>
      <c r="O40" s="60"/>
      <c r="P40" s="60"/>
      <c r="Q40" s="60"/>
      <c r="R40" s="60"/>
      <c r="S40" s="60"/>
      <c r="T40" s="60"/>
      <c r="U40" s="59">
        <f t="shared" si="8"/>
        <v>0</v>
      </c>
    </row>
    <row r="41" spans="1:21" ht="14.1" customHeight="1">
      <c r="A41" s="66" t="s">
        <v>30</v>
      </c>
      <c r="B41" s="66"/>
      <c r="C41" s="59">
        <f>SUM(D41:E41)</f>
        <v>2271.4499999999998</v>
      </c>
      <c r="D41" s="59">
        <f t="shared" si="18"/>
        <v>0</v>
      </c>
      <c r="E41" s="59">
        <f t="shared" si="18"/>
        <v>2271.4499999999998</v>
      </c>
      <c r="F41" s="60"/>
      <c r="G41" s="60"/>
      <c r="H41" s="60"/>
      <c r="I41" s="60">
        <v>2271.4499999999998</v>
      </c>
      <c r="J41" s="60"/>
      <c r="K41" s="60"/>
      <c r="L41" s="59">
        <f>SUM(M41:N41)</f>
        <v>0</v>
      </c>
      <c r="M41" s="59">
        <f t="shared" si="19"/>
        <v>0</v>
      </c>
      <c r="N41" s="59">
        <f t="shared" si="19"/>
        <v>0</v>
      </c>
      <c r="O41" s="60"/>
      <c r="P41" s="60"/>
      <c r="Q41" s="60"/>
      <c r="R41" s="60"/>
      <c r="S41" s="60"/>
      <c r="T41" s="60"/>
      <c r="U41" s="59">
        <f t="shared" si="8"/>
        <v>0</v>
      </c>
    </row>
    <row r="42" spans="1:21" ht="14.1" customHeight="1">
      <c r="A42" s="66" t="s">
        <v>122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200" spans="1:21" s="35" customFormat="1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</sheetData>
  <mergeCells count="23">
    <mergeCell ref="A41:B41"/>
    <mergeCell ref="A42:U42"/>
    <mergeCell ref="S5:T5"/>
    <mergeCell ref="A37:B37"/>
    <mergeCell ref="A38:B38"/>
    <mergeCell ref="A39:B39"/>
    <mergeCell ref="A40:B40"/>
    <mergeCell ref="A2:U2"/>
    <mergeCell ref="A3:U3"/>
    <mergeCell ref="A4:A6"/>
    <mergeCell ref="B4:B6"/>
    <mergeCell ref="C4:K4"/>
    <mergeCell ref="L4:T4"/>
    <mergeCell ref="U4:U6"/>
    <mergeCell ref="C5:C6"/>
    <mergeCell ref="D5:E5"/>
    <mergeCell ref="F5:G5"/>
    <mergeCell ref="H5:I5"/>
    <mergeCell ref="J5:K5"/>
    <mergeCell ref="L5:L6"/>
    <mergeCell ref="M5:N5"/>
    <mergeCell ref="O5:P5"/>
    <mergeCell ref="Q5:R5"/>
  </mergeCells>
  <phoneticPr fontId="14" type="noConversion"/>
  <pageMargins left="0.51181102362204722" right="0.51181102362204722" top="0.55118110236220474" bottom="0.55118110236220474" header="0.31496062992125984" footer="0.31496062992125984"/>
  <pageSetup paperSize="9" scale="75" orientation="landscape" useFirstPageNumber="1" r:id="rId1"/>
  <headerFooter>
    <oddHeader>&amp;L&amp;C&amp;R</oddHeader>
    <oddFooter>&amp;L&amp;C&amp;R</oddFooter>
    <evenHeader>&amp;L&amp;C&amp;R</evenHeader>
    <evenFooter>&amp;L&amp;C&amp;R</even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I4" sqref="I4"/>
    </sheetView>
  </sheetViews>
  <sheetFormatPr defaultColWidth="8" defaultRowHeight="15" customHeight="1"/>
  <cols>
    <col min="1" max="1" width="17.375" customWidth="1"/>
    <col min="2" max="2" width="39.125" customWidth="1"/>
    <col min="3" max="3" width="6.25" customWidth="1"/>
    <col min="4" max="4" width="6.5" customWidth="1"/>
    <col min="5" max="5" width="12.125" customWidth="1"/>
  </cols>
  <sheetData>
    <row r="1" spans="1:5" ht="15" customHeight="1">
      <c r="A1" s="71" t="s">
        <v>123</v>
      </c>
      <c r="B1" s="71"/>
      <c r="C1" s="37"/>
      <c r="D1" s="37"/>
      <c r="E1" s="37"/>
    </row>
    <row r="2" spans="1:5" ht="22.5" customHeight="1">
      <c r="A2" s="72" t="s">
        <v>124</v>
      </c>
      <c r="B2" s="72"/>
      <c r="C2" s="72"/>
      <c r="D2" s="72"/>
      <c r="E2" s="72"/>
    </row>
    <row r="3" spans="1:5" ht="15" customHeight="1">
      <c r="A3" s="73" t="s">
        <v>2</v>
      </c>
      <c r="B3" s="73"/>
      <c r="C3" s="73"/>
      <c r="D3" s="73"/>
      <c r="E3" s="73"/>
    </row>
    <row r="4" spans="1:5" ht="15" customHeight="1">
      <c r="A4" s="74" t="s">
        <v>125</v>
      </c>
      <c r="B4" s="74"/>
      <c r="C4" s="38" t="s">
        <v>6</v>
      </c>
      <c r="D4" s="38" t="s">
        <v>10</v>
      </c>
      <c r="E4" s="38" t="s">
        <v>11</v>
      </c>
    </row>
    <row r="5" spans="1:5" ht="15" customHeight="1">
      <c r="A5" s="70" t="s">
        <v>126</v>
      </c>
      <c r="B5" s="70"/>
      <c r="C5" s="38">
        <v>1</v>
      </c>
      <c r="D5" s="40"/>
      <c r="E5" s="40"/>
    </row>
    <row r="6" spans="1:5" ht="15" customHeight="1">
      <c r="A6" s="41"/>
      <c r="B6" s="39" t="s">
        <v>127</v>
      </c>
      <c r="C6" s="38">
        <v>2</v>
      </c>
      <c r="D6" s="42"/>
      <c r="E6" s="42">
        <v>39</v>
      </c>
    </row>
    <row r="7" spans="1:5" ht="15" customHeight="1">
      <c r="A7" s="41"/>
      <c r="B7" s="39" t="s">
        <v>128</v>
      </c>
      <c r="C7" s="38">
        <v>3</v>
      </c>
      <c r="D7" s="42"/>
      <c r="E7" s="42">
        <v>39</v>
      </c>
    </row>
    <row r="8" spans="1:5" ht="15" customHeight="1">
      <c r="A8" s="41"/>
      <c r="B8" s="39" t="s">
        <v>129</v>
      </c>
      <c r="C8" s="38">
        <v>4</v>
      </c>
      <c r="D8" s="42"/>
      <c r="E8" s="42">
        <v>2</v>
      </c>
    </row>
    <row r="9" spans="1:5" ht="15" customHeight="1">
      <c r="A9" s="41"/>
      <c r="B9" s="39" t="s">
        <v>130</v>
      </c>
      <c r="C9" s="38">
        <v>5</v>
      </c>
      <c r="D9" s="43"/>
      <c r="E9" s="43"/>
    </row>
    <row r="10" spans="1:5" ht="15" customHeight="1">
      <c r="A10" s="41"/>
      <c r="B10" s="39" t="s">
        <v>131</v>
      </c>
      <c r="C10" s="38">
        <v>6</v>
      </c>
      <c r="D10" s="44"/>
      <c r="E10" s="44"/>
    </row>
    <row r="11" spans="1:5" ht="15" customHeight="1">
      <c r="A11" s="41"/>
      <c r="B11" s="39" t="s">
        <v>132</v>
      </c>
      <c r="C11" s="38">
        <v>7</v>
      </c>
      <c r="D11" s="44"/>
      <c r="E11" s="45"/>
    </row>
    <row r="12" spans="1:5" ht="15" customHeight="1">
      <c r="A12" s="41"/>
      <c r="B12" s="39" t="s">
        <v>133</v>
      </c>
      <c r="C12" s="38">
        <v>8</v>
      </c>
      <c r="D12" s="44"/>
      <c r="E12" s="44"/>
    </row>
    <row r="13" spans="1:5" ht="15" customHeight="1">
      <c r="A13" s="70" t="s">
        <v>134</v>
      </c>
      <c r="B13" s="70"/>
      <c r="C13" s="38">
        <v>9</v>
      </c>
      <c r="D13" s="40"/>
      <c r="E13" s="40"/>
    </row>
    <row r="14" spans="1:5" ht="15" customHeight="1">
      <c r="A14" s="41"/>
      <c r="B14" s="39" t="s">
        <v>135</v>
      </c>
      <c r="C14" s="38">
        <v>10</v>
      </c>
      <c r="D14" s="40"/>
      <c r="E14" s="40"/>
    </row>
    <row r="15" spans="1:5" ht="15" customHeight="1">
      <c r="A15" s="41"/>
      <c r="B15" s="39" t="s">
        <v>136</v>
      </c>
      <c r="C15" s="38">
        <v>11</v>
      </c>
      <c r="D15" s="40"/>
      <c r="E15" s="40">
        <v>1647292</v>
      </c>
    </row>
    <row r="16" spans="1:5" ht="15" customHeight="1">
      <c r="A16" s="41"/>
      <c r="B16" s="39" t="s">
        <v>137</v>
      </c>
      <c r="C16" s="38">
        <v>12</v>
      </c>
      <c r="D16" s="40"/>
      <c r="E16" s="40">
        <v>1168095</v>
      </c>
    </row>
    <row r="17" spans="1:18" ht="15" customHeight="1">
      <c r="A17" s="41"/>
      <c r="B17" s="39" t="s">
        <v>138</v>
      </c>
      <c r="C17" s="38">
        <v>13</v>
      </c>
      <c r="D17" s="40"/>
      <c r="E17" s="40">
        <v>47917</v>
      </c>
    </row>
    <row r="18" spans="1:18" ht="15" customHeight="1">
      <c r="A18" s="41"/>
      <c r="B18" s="39" t="s">
        <v>139</v>
      </c>
      <c r="C18" s="38">
        <v>14</v>
      </c>
      <c r="D18" s="40"/>
      <c r="E18" s="40">
        <v>-493</v>
      </c>
    </row>
    <row r="19" spans="1:18" ht="15" customHeight="1">
      <c r="A19" s="41"/>
      <c r="B19" s="39" t="s">
        <v>140</v>
      </c>
      <c r="C19" s="38">
        <v>15</v>
      </c>
      <c r="D19" s="40"/>
      <c r="E19" s="40">
        <v>-493</v>
      </c>
    </row>
    <row r="20" spans="1:18" ht="15" customHeight="1">
      <c r="A20" s="41"/>
      <c r="B20" s="39" t="s">
        <v>141</v>
      </c>
      <c r="C20" s="38">
        <v>16</v>
      </c>
      <c r="D20" s="40"/>
      <c r="E20" s="40">
        <v>-493</v>
      </c>
    </row>
    <row r="21" spans="1:18" ht="15" customHeight="1">
      <c r="A21" s="41"/>
      <c r="B21" s="39" t="s">
        <v>142</v>
      </c>
      <c r="C21" s="38">
        <v>17</v>
      </c>
      <c r="D21" s="40"/>
      <c r="E21" s="40"/>
    </row>
    <row r="22" spans="1:18" ht="15" customHeight="1">
      <c r="A22" s="41"/>
      <c r="B22" s="39" t="s">
        <v>136</v>
      </c>
      <c r="C22" s="38">
        <v>18</v>
      </c>
      <c r="D22" s="40"/>
      <c r="E22" s="40">
        <v>84626</v>
      </c>
    </row>
    <row r="23" spans="1:18" ht="15" customHeight="1">
      <c r="A23" s="41"/>
      <c r="B23" s="39" t="s">
        <v>137</v>
      </c>
      <c r="C23" s="38">
        <v>19</v>
      </c>
      <c r="D23" s="40"/>
      <c r="E23" s="40">
        <v>70636</v>
      </c>
    </row>
    <row r="24" spans="1:18" ht="15" customHeight="1">
      <c r="A24" s="41"/>
      <c r="B24" s="39" t="s">
        <v>138</v>
      </c>
      <c r="C24" s="38">
        <v>20</v>
      </c>
      <c r="D24" s="40"/>
      <c r="E24" s="40">
        <v>13990</v>
      </c>
    </row>
    <row r="25" spans="1:18" ht="15" customHeight="1">
      <c r="A25" s="41"/>
      <c r="B25" s="39" t="s">
        <v>139</v>
      </c>
      <c r="C25" s="38">
        <v>21</v>
      </c>
      <c r="D25" s="40"/>
      <c r="E25" s="40">
        <v>615</v>
      </c>
    </row>
    <row r="26" spans="1:18" ht="15" customHeight="1">
      <c r="A26" s="41"/>
      <c r="B26" s="39" t="s">
        <v>140</v>
      </c>
      <c r="C26" s="38">
        <v>22</v>
      </c>
      <c r="D26" s="40"/>
      <c r="E26" s="40">
        <v>497</v>
      </c>
    </row>
    <row r="27" spans="1:18" ht="15" customHeight="1">
      <c r="A27" s="41"/>
      <c r="B27" s="39" t="s">
        <v>141</v>
      </c>
      <c r="C27" s="38">
        <v>23</v>
      </c>
      <c r="D27" s="40"/>
      <c r="E27" s="40">
        <v>497</v>
      </c>
    </row>
    <row r="28" spans="1:18" ht="15" customHeight="1">
      <c r="A28" s="70" t="s">
        <v>143</v>
      </c>
      <c r="B28" s="70"/>
      <c r="C28" s="38">
        <v>24</v>
      </c>
      <c r="D28" s="46"/>
      <c r="E28" s="46"/>
    </row>
    <row r="29" spans="1:18" ht="15" customHeight="1">
      <c r="A29" s="41"/>
      <c r="B29" s="39" t="s">
        <v>144</v>
      </c>
      <c r="C29" s="38">
        <v>25</v>
      </c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5" customHeight="1">
      <c r="A30" s="41"/>
      <c r="B30" s="39" t="s">
        <v>145</v>
      </c>
      <c r="C30" s="38">
        <v>26</v>
      </c>
      <c r="D30" s="49"/>
      <c r="E30" s="49"/>
    </row>
    <row r="31" spans="1:18" ht="15" customHeight="1">
      <c r="A31" s="70" t="s">
        <v>146</v>
      </c>
      <c r="B31" s="70"/>
      <c r="C31" s="38">
        <v>27</v>
      </c>
      <c r="D31" s="50"/>
      <c r="E31" s="50"/>
    </row>
    <row r="32" spans="1:18" ht="15" customHeight="1">
      <c r="A32" s="41"/>
      <c r="B32" s="39" t="s">
        <v>147</v>
      </c>
      <c r="C32" s="38">
        <v>28</v>
      </c>
      <c r="D32" s="51"/>
      <c r="E32" s="51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5" ht="15" customHeight="1">
      <c r="A33" s="41"/>
      <c r="B33" s="39" t="s">
        <v>148</v>
      </c>
      <c r="C33" s="38">
        <v>29</v>
      </c>
      <c r="D33" s="49"/>
      <c r="E33" s="49"/>
    </row>
    <row r="34" spans="1:5" ht="15" customHeight="1">
      <c r="A34" s="70" t="s">
        <v>149</v>
      </c>
      <c r="B34" s="70"/>
      <c r="C34" s="70"/>
      <c r="D34" s="70"/>
      <c r="E34" s="70"/>
    </row>
  </sheetData>
  <mergeCells count="9">
    <mergeCell ref="A13:B13"/>
    <mergeCell ref="A28:B28"/>
    <mergeCell ref="A31:B31"/>
    <mergeCell ref="A34:E34"/>
    <mergeCell ref="A1:B1"/>
    <mergeCell ref="A2:E2"/>
    <mergeCell ref="A3:E3"/>
    <mergeCell ref="A4:B4"/>
    <mergeCell ref="A5:B5"/>
  </mergeCells>
  <phoneticPr fontId="14" type="noConversion"/>
  <dataValidations count="3">
    <dataValidation type="list" allowBlank="1" showInputMessage="1" showErrorMessage="1" sqref="D9 E9 D10 E10 D11 E11 D12 E12">
      <formula1>"是,否"</formula1>
    </dataValidation>
    <dataValidation type="list" allowBlank="1" showInputMessage="1" showErrorMessage="1" sqref="D29 E29">
      <formula1>"单一比例,分类比例"</formula1>
    </dataValidation>
    <dataValidation type="list" allowBlank="1" showInputMessage="1" showErrorMessage="1" sqref="D32 E32">
      <formula1>"人大,政府"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表十二</vt:lpstr>
      <vt:lpstr>表十三</vt:lpstr>
      <vt:lpstr>表十四</vt:lpstr>
      <vt:lpstr>表十五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2022-02-21T08:59:34Z</cp:lastPrinted>
  <dcterms:modified xsi:type="dcterms:W3CDTF">2022-02-22T03:17:20Z</dcterms:modified>
</cp:coreProperties>
</file>