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DD67FDB5-BD8D-43F5-85CF-33CE4E40E4EF}" xr6:coauthVersionLast="45" xr6:coauthVersionMax="45" xr10:uidLastSave="{00000000-0000-0000-0000-000000000000}"/>
  <bookViews>
    <workbookView xWindow="-120" yWindow="-120" windowWidth="29040" windowHeight="15840" xr2:uid="{00000000-000D-0000-FFFF-FFFF00000000}"/>
  </bookViews>
  <sheets>
    <sheet name="表九" sheetId="1" r:id="rId1"/>
    <sheet name="表十" sheetId="2" r:id="rId2"/>
    <sheet name="表十一"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1" i="3" l="1"/>
  <c r="B50" i="3"/>
  <c r="B49" i="3"/>
  <c r="B48" i="3"/>
  <c r="B47" i="3"/>
  <c r="B46" i="3"/>
  <c r="H45" i="3"/>
  <c r="G45" i="3"/>
  <c r="F45" i="3"/>
  <c r="E45" i="3"/>
  <c r="D45" i="3"/>
  <c r="C45" i="3"/>
  <c r="B44" i="3"/>
  <c r="H43" i="3"/>
  <c r="G43" i="3"/>
  <c r="F43" i="3"/>
  <c r="E43" i="3"/>
  <c r="D43" i="3"/>
  <c r="C43" i="3"/>
  <c r="B42" i="3"/>
  <c r="B41" i="3"/>
  <c r="B40" i="3"/>
  <c r="B39" i="3"/>
  <c r="B38" i="3"/>
  <c r="B37" i="3"/>
  <c r="B36" i="3"/>
  <c r="B35" i="3"/>
  <c r="H34" i="3"/>
  <c r="G34" i="3"/>
  <c r="F34" i="3"/>
  <c r="E34" i="3"/>
  <c r="D34" i="3"/>
  <c r="C34" i="3"/>
  <c r="B33" i="3"/>
  <c r="B32" i="3"/>
  <c r="B31" i="3"/>
  <c r="B30" i="3"/>
  <c r="B29" i="3"/>
  <c r="H28" i="3"/>
  <c r="G28" i="3"/>
  <c r="F28" i="3"/>
  <c r="E28" i="3"/>
  <c r="D28" i="3"/>
  <c r="C28" i="3"/>
  <c r="B27" i="3"/>
  <c r="B26" i="3"/>
  <c r="B25" i="3"/>
  <c r="B24" i="3"/>
  <c r="B23" i="3"/>
  <c r="B22" i="3"/>
  <c r="B21" i="3"/>
  <c r="B20" i="3"/>
  <c r="B19" i="3"/>
  <c r="B18" i="3"/>
  <c r="H17" i="3"/>
  <c r="G17" i="3"/>
  <c r="F17" i="3"/>
  <c r="E17" i="3"/>
  <c r="D17" i="3"/>
  <c r="C17" i="3"/>
  <c r="B16" i="3"/>
  <c r="B15" i="3"/>
  <c r="H14" i="3"/>
  <c r="G14" i="3"/>
  <c r="F14" i="3"/>
  <c r="E14" i="3"/>
  <c r="D14" i="3"/>
  <c r="C14" i="3"/>
  <c r="B13" i="3"/>
  <c r="B12" i="3"/>
  <c r="B11" i="3"/>
  <c r="H10" i="3"/>
  <c r="G10" i="3"/>
  <c r="F10" i="3"/>
  <c r="E10" i="3"/>
  <c r="D10" i="3"/>
  <c r="C10" i="3"/>
  <c r="B10" i="3" s="1"/>
  <c r="B9" i="3"/>
  <c r="B8" i="3"/>
  <c r="B7" i="3"/>
  <c r="H6" i="3"/>
  <c r="G6" i="3"/>
  <c r="F6" i="3"/>
  <c r="E6" i="3"/>
  <c r="D6" i="3"/>
  <c r="C6" i="3"/>
  <c r="D23" i="2"/>
  <c r="F23" i="2" s="1"/>
  <c r="C23" i="2"/>
  <c r="B23" i="2"/>
  <c r="F20" i="2"/>
  <c r="E20" i="2"/>
  <c r="F19" i="2"/>
  <c r="E19" i="2"/>
  <c r="F18" i="2"/>
  <c r="E18" i="2"/>
  <c r="F17" i="2"/>
  <c r="E17" i="2"/>
  <c r="F16" i="2"/>
  <c r="E16" i="2"/>
  <c r="F15" i="2"/>
  <c r="E15" i="2"/>
  <c r="F14" i="2"/>
  <c r="E14" i="2"/>
  <c r="F13" i="2"/>
  <c r="E13" i="2"/>
  <c r="F12" i="2"/>
  <c r="E12" i="2"/>
  <c r="F11" i="2"/>
  <c r="E11" i="2"/>
  <c r="F10" i="2"/>
  <c r="E10" i="2"/>
  <c r="F9" i="2"/>
  <c r="E9" i="2"/>
  <c r="F8" i="2"/>
  <c r="E8" i="2"/>
  <c r="F7" i="2"/>
  <c r="E7" i="2"/>
  <c r="F6" i="2"/>
  <c r="E6" i="2"/>
  <c r="F259" i="1"/>
  <c r="E259" i="1"/>
  <c r="L258" i="1"/>
  <c r="K258" i="1"/>
  <c r="F258" i="1"/>
  <c r="E258" i="1"/>
  <c r="L257" i="1"/>
  <c r="K257" i="1"/>
  <c r="F257" i="1"/>
  <c r="E257" i="1"/>
  <c r="L256" i="1"/>
  <c r="K256" i="1"/>
  <c r="F256" i="1"/>
  <c r="E256" i="1"/>
  <c r="L255" i="1"/>
  <c r="K255" i="1"/>
  <c r="F255" i="1"/>
  <c r="E255" i="1"/>
  <c r="L254" i="1"/>
  <c r="K254" i="1"/>
  <c r="F254" i="1"/>
  <c r="E254" i="1"/>
  <c r="L253" i="1"/>
  <c r="K253" i="1"/>
  <c r="F253" i="1"/>
  <c r="E253" i="1"/>
  <c r="M252" i="1"/>
  <c r="J252" i="1"/>
  <c r="K252" i="1" s="1"/>
  <c r="I252" i="1"/>
  <c r="H252" i="1"/>
  <c r="D252" i="1"/>
  <c r="C252" i="1"/>
  <c r="B252" i="1"/>
  <c r="L244" i="1"/>
  <c r="K244" i="1"/>
  <c r="L243" i="1"/>
  <c r="K243" i="1"/>
  <c r="L242" i="1"/>
  <c r="K242" i="1"/>
  <c r="L241" i="1"/>
  <c r="K241" i="1"/>
  <c r="L240" i="1"/>
  <c r="K240" i="1"/>
  <c r="L239" i="1"/>
  <c r="K239" i="1"/>
  <c r="M238" i="1"/>
  <c r="J238" i="1"/>
  <c r="L238" i="1" s="1"/>
  <c r="I238" i="1"/>
  <c r="H238" i="1"/>
  <c r="K238" i="1" s="1"/>
  <c r="L237" i="1"/>
  <c r="K237" i="1"/>
  <c r="L236" i="1"/>
  <c r="K236" i="1"/>
  <c r="L235" i="1"/>
  <c r="K235" i="1"/>
  <c r="L234" i="1"/>
  <c r="K234" i="1"/>
  <c r="L233" i="1"/>
  <c r="K233" i="1"/>
  <c r="L232" i="1"/>
  <c r="K232" i="1"/>
  <c r="L231" i="1"/>
  <c r="K231" i="1"/>
  <c r="L230" i="1"/>
  <c r="K230" i="1"/>
  <c r="L229" i="1"/>
  <c r="K229" i="1"/>
  <c r="L228" i="1"/>
  <c r="K228" i="1"/>
  <c r="L227" i="1"/>
  <c r="K227" i="1"/>
  <c r="L226" i="1"/>
  <c r="K226" i="1"/>
  <c r="M225" i="1"/>
  <c r="J225" i="1"/>
  <c r="K225" i="1" s="1"/>
  <c r="I225" i="1"/>
  <c r="I224" i="1" s="1"/>
  <c r="H225" i="1"/>
  <c r="H224" i="1" s="1"/>
  <c r="L223" i="1"/>
  <c r="K223" i="1"/>
  <c r="L222" i="1"/>
  <c r="K222" i="1"/>
  <c r="L221" i="1"/>
  <c r="K221" i="1"/>
  <c r="L220" i="1"/>
  <c r="K220" i="1"/>
  <c r="L219" i="1"/>
  <c r="K219" i="1"/>
  <c r="L218" i="1"/>
  <c r="K218" i="1"/>
  <c r="L217" i="1"/>
  <c r="K217" i="1"/>
  <c r="L216" i="1"/>
  <c r="K216" i="1"/>
  <c r="L215" i="1"/>
  <c r="K215" i="1"/>
  <c r="L214" i="1"/>
  <c r="K214" i="1"/>
  <c r="L213" i="1"/>
  <c r="K213" i="1"/>
  <c r="L212" i="1"/>
  <c r="K212" i="1"/>
  <c r="L211" i="1"/>
  <c r="K211" i="1"/>
  <c r="L210" i="1"/>
  <c r="K210" i="1"/>
  <c r="L209" i="1"/>
  <c r="K209" i="1"/>
  <c r="M208" i="1"/>
  <c r="J208" i="1"/>
  <c r="K208" i="1" s="1"/>
  <c r="I208" i="1"/>
  <c r="H208" i="1"/>
  <c r="L207" i="1"/>
  <c r="K207" i="1"/>
  <c r="L206" i="1"/>
  <c r="K206" i="1"/>
  <c r="L205" i="1"/>
  <c r="K205" i="1"/>
  <c r="L204" i="1"/>
  <c r="K204" i="1"/>
  <c r="L203" i="1"/>
  <c r="K203" i="1"/>
  <c r="L202" i="1"/>
  <c r="K202" i="1"/>
  <c r="L201" i="1"/>
  <c r="K201" i="1"/>
  <c r="L200" i="1"/>
  <c r="K200" i="1"/>
  <c r="L199" i="1"/>
  <c r="K199" i="1"/>
  <c r="L198" i="1"/>
  <c r="K198" i="1"/>
  <c r="L197" i="1"/>
  <c r="K197" i="1"/>
  <c r="L196" i="1"/>
  <c r="K196" i="1"/>
  <c r="L195" i="1"/>
  <c r="K195" i="1"/>
  <c r="L194" i="1"/>
  <c r="K194" i="1"/>
  <c r="L193" i="1"/>
  <c r="K193" i="1"/>
  <c r="M192" i="1"/>
  <c r="J192" i="1"/>
  <c r="I192" i="1"/>
  <c r="H192" i="1"/>
  <c r="L191" i="1"/>
  <c r="K191" i="1"/>
  <c r="L190" i="1"/>
  <c r="K190" i="1"/>
  <c r="L189" i="1"/>
  <c r="K189" i="1"/>
  <c r="L188" i="1"/>
  <c r="K188" i="1"/>
  <c r="L187" i="1"/>
  <c r="K187" i="1"/>
  <c r="L186" i="1"/>
  <c r="K186" i="1"/>
  <c r="L185" i="1"/>
  <c r="K185" i="1"/>
  <c r="L184" i="1"/>
  <c r="K184" i="1"/>
  <c r="L183" i="1"/>
  <c r="K183" i="1"/>
  <c r="L182" i="1"/>
  <c r="K182" i="1"/>
  <c r="M181" i="1"/>
  <c r="J181" i="1"/>
  <c r="I181" i="1"/>
  <c r="L181" i="1" s="1"/>
  <c r="H181" i="1"/>
  <c r="K181" i="1" s="1"/>
  <c r="L180" i="1"/>
  <c r="K180" i="1"/>
  <c r="L179" i="1"/>
  <c r="K179" i="1"/>
  <c r="L178" i="1"/>
  <c r="K178" i="1"/>
  <c r="L177" i="1"/>
  <c r="K177" i="1"/>
  <c r="L176" i="1"/>
  <c r="K176" i="1"/>
  <c r="L175" i="1"/>
  <c r="K175" i="1"/>
  <c r="L174" i="1"/>
  <c r="K174" i="1"/>
  <c r="L173" i="1"/>
  <c r="K173" i="1"/>
  <c r="M172" i="1"/>
  <c r="J172" i="1"/>
  <c r="I172" i="1"/>
  <c r="H172" i="1"/>
  <c r="L171" i="1"/>
  <c r="K171" i="1"/>
  <c r="L170" i="1"/>
  <c r="K170" i="1"/>
  <c r="L169" i="1"/>
  <c r="K169" i="1"/>
  <c r="M168" i="1"/>
  <c r="J168" i="1"/>
  <c r="I168" i="1"/>
  <c r="H168" i="1"/>
  <c r="H167" i="1" s="1"/>
  <c r="M167" i="1"/>
  <c r="L166" i="1"/>
  <c r="K166" i="1"/>
  <c r="L165" i="1"/>
  <c r="K165" i="1"/>
  <c r="M164" i="1"/>
  <c r="M163" i="1" s="1"/>
  <c r="J164" i="1"/>
  <c r="L164" i="1" s="1"/>
  <c r="I164" i="1"/>
  <c r="H164" i="1"/>
  <c r="H163" i="1" s="1"/>
  <c r="I163" i="1"/>
  <c r="L162" i="1"/>
  <c r="K162" i="1"/>
  <c r="L161" i="1"/>
  <c r="K161" i="1"/>
  <c r="L160" i="1"/>
  <c r="K160" i="1"/>
  <c r="M159" i="1"/>
  <c r="J159" i="1"/>
  <c r="K159" i="1" s="1"/>
  <c r="I159" i="1"/>
  <c r="L158" i="1"/>
  <c r="K158" i="1"/>
  <c r="L157" i="1"/>
  <c r="K157" i="1"/>
  <c r="M156" i="1"/>
  <c r="J156" i="1"/>
  <c r="I156" i="1"/>
  <c r="H156" i="1"/>
  <c r="L155" i="1"/>
  <c r="K155" i="1"/>
  <c r="L154" i="1"/>
  <c r="K154" i="1"/>
  <c r="L153" i="1"/>
  <c r="K153" i="1"/>
  <c r="L152" i="1"/>
  <c r="K152" i="1"/>
  <c r="L151" i="1"/>
  <c r="K151" i="1"/>
  <c r="L150" i="1"/>
  <c r="K150" i="1"/>
  <c r="L149" i="1"/>
  <c r="K149" i="1"/>
  <c r="L148" i="1"/>
  <c r="K148" i="1"/>
  <c r="M147" i="1"/>
  <c r="J147" i="1"/>
  <c r="I147" i="1"/>
  <c r="H147" i="1"/>
  <c r="L146" i="1"/>
  <c r="K146" i="1"/>
  <c r="L145" i="1"/>
  <c r="K145" i="1"/>
  <c r="L144" i="1"/>
  <c r="K144" i="1"/>
  <c r="L143" i="1"/>
  <c r="K143" i="1"/>
  <c r="L142" i="1"/>
  <c r="K142" i="1"/>
  <c r="L141" i="1"/>
  <c r="K141" i="1"/>
  <c r="M140" i="1"/>
  <c r="J140" i="1"/>
  <c r="L140" i="1" s="1"/>
  <c r="I140" i="1"/>
  <c r="H140" i="1"/>
  <c r="L139" i="1"/>
  <c r="K139" i="1"/>
  <c r="L138" i="1"/>
  <c r="K138" i="1"/>
  <c r="L137" i="1"/>
  <c r="K137" i="1"/>
  <c r="L136" i="1"/>
  <c r="K136" i="1"/>
  <c r="L135" i="1"/>
  <c r="K135" i="1"/>
  <c r="L134" i="1"/>
  <c r="K134" i="1"/>
  <c r="L133" i="1"/>
  <c r="K133" i="1"/>
  <c r="L132" i="1"/>
  <c r="K132" i="1"/>
  <c r="M131" i="1"/>
  <c r="J131" i="1"/>
  <c r="I131" i="1"/>
  <c r="L131" i="1" s="1"/>
  <c r="H131" i="1"/>
  <c r="K131" i="1" s="1"/>
  <c r="L130" i="1"/>
  <c r="K130" i="1"/>
  <c r="L129" i="1"/>
  <c r="K129" i="1"/>
  <c r="L128" i="1"/>
  <c r="K128" i="1"/>
  <c r="L127" i="1"/>
  <c r="K127" i="1"/>
  <c r="M126" i="1"/>
  <c r="J126" i="1"/>
  <c r="I126" i="1"/>
  <c r="H126" i="1"/>
  <c r="L125" i="1"/>
  <c r="K125" i="1"/>
  <c r="L124" i="1"/>
  <c r="K124" i="1"/>
  <c r="L123" i="1"/>
  <c r="K123" i="1"/>
  <c r="L122" i="1"/>
  <c r="K122" i="1"/>
  <c r="M121" i="1"/>
  <c r="J121" i="1"/>
  <c r="J120" i="1" s="1"/>
  <c r="I121" i="1"/>
  <c r="H121" i="1"/>
  <c r="L119" i="1"/>
  <c r="K119" i="1"/>
  <c r="L118" i="1"/>
  <c r="K118" i="1"/>
  <c r="L117" i="1"/>
  <c r="K117" i="1"/>
  <c r="L116" i="1"/>
  <c r="K116" i="1"/>
  <c r="M115" i="1"/>
  <c r="J115" i="1"/>
  <c r="L115" i="1" s="1"/>
  <c r="I115" i="1"/>
  <c r="H115" i="1"/>
  <c r="L114" i="1"/>
  <c r="K114" i="1"/>
  <c r="L113" i="1"/>
  <c r="K113" i="1"/>
  <c r="L112" i="1"/>
  <c r="K112" i="1"/>
  <c r="L111" i="1"/>
  <c r="K111" i="1"/>
  <c r="M110" i="1"/>
  <c r="J110" i="1"/>
  <c r="L110" i="1" s="1"/>
  <c r="I110" i="1"/>
  <c r="H110" i="1"/>
  <c r="L109" i="1"/>
  <c r="K109" i="1"/>
  <c r="L108" i="1"/>
  <c r="K108" i="1"/>
  <c r="L107" i="1"/>
  <c r="K107" i="1"/>
  <c r="L106" i="1"/>
  <c r="K106" i="1"/>
  <c r="M105" i="1"/>
  <c r="M104" i="1" s="1"/>
  <c r="J105" i="1"/>
  <c r="J104" i="1" s="1"/>
  <c r="L104" i="1" s="1"/>
  <c r="I105" i="1"/>
  <c r="H105" i="1"/>
  <c r="H104" i="1" s="1"/>
  <c r="I104" i="1"/>
  <c r="L103" i="1"/>
  <c r="K103" i="1"/>
  <c r="L102" i="1"/>
  <c r="K102" i="1"/>
  <c r="L101" i="1"/>
  <c r="K101" i="1"/>
  <c r="L100" i="1"/>
  <c r="K100" i="1"/>
  <c r="L99" i="1"/>
  <c r="K99" i="1"/>
  <c r="L98" i="1"/>
  <c r="K98" i="1"/>
  <c r="L97" i="1"/>
  <c r="K97" i="1"/>
  <c r="L96" i="1"/>
  <c r="K96" i="1"/>
  <c r="M95" i="1"/>
  <c r="J95" i="1"/>
  <c r="I95" i="1"/>
  <c r="H95" i="1"/>
  <c r="L94" i="1"/>
  <c r="K94" i="1"/>
  <c r="L93" i="1"/>
  <c r="K93" i="1"/>
  <c r="M92" i="1"/>
  <c r="J92" i="1"/>
  <c r="L92" i="1" s="1"/>
  <c r="I92" i="1"/>
  <c r="H92" i="1"/>
  <c r="L91" i="1"/>
  <c r="K91" i="1"/>
  <c r="L90" i="1"/>
  <c r="K90" i="1"/>
  <c r="L89" i="1"/>
  <c r="K89" i="1"/>
  <c r="L88" i="1"/>
  <c r="K88" i="1"/>
  <c r="L87" i="1"/>
  <c r="K87" i="1"/>
  <c r="M86" i="1"/>
  <c r="J86" i="1"/>
  <c r="I86" i="1"/>
  <c r="H86" i="1"/>
  <c r="L85" i="1"/>
  <c r="K85" i="1"/>
  <c r="L84" i="1"/>
  <c r="K84" i="1"/>
  <c r="L83" i="1"/>
  <c r="K83" i="1"/>
  <c r="M82" i="1"/>
  <c r="M46" i="1" s="1"/>
  <c r="J82" i="1"/>
  <c r="I82" i="1"/>
  <c r="H82" i="1"/>
  <c r="L81" i="1"/>
  <c r="K81" i="1"/>
  <c r="L80" i="1"/>
  <c r="K80" i="1"/>
  <c r="L79" i="1"/>
  <c r="K79" i="1"/>
  <c r="M78" i="1"/>
  <c r="J78" i="1"/>
  <c r="K78" i="1" s="1"/>
  <c r="I78" i="1"/>
  <c r="H78" i="1"/>
  <c r="L77" i="1"/>
  <c r="K77" i="1"/>
  <c r="L76" i="1"/>
  <c r="K76" i="1"/>
  <c r="L75" i="1"/>
  <c r="K75" i="1"/>
  <c r="M74" i="1"/>
  <c r="J74" i="1"/>
  <c r="I74" i="1"/>
  <c r="H74" i="1"/>
  <c r="L73" i="1"/>
  <c r="K73" i="1"/>
  <c r="L72" i="1"/>
  <c r="K72" i="1"/>
  <c r="L71" i="1"/>
  <c r="K71" i="1"/>
  <c r="L70" i="1"/>
  <c r="K70" i="1"/>
  <c r="L69" i="1"/>
  <c r="K69" i="1"/>
  <c r="M68" i="1"/>
  <c r="J68" i="1"/>
  <c r="H68" i="1"/>
  <c r="L67" i="1"/>
  <c r="K67" i="1"/>
  <c r="L66" i="1"/>
  <c r="K66" i="1"/>
  <c r="L65" i="1"/>
  <c r="K65" i="1"/>
  <c r="L64" i="1"/>
  <c r="K64" i="1"/>
  <c r="M63" i="1"/>
  <c r="J63" i="1"/>
  <c r="I63" i="1"/>
  <c r="H63" i="1"/>
  <c r="K63" i="1" s="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M47" i="1"/>
  <c r="J47" i="1"/>
  <c r="L47" i="1" s="1"/>
  <c r="H47" i="1"/>
  <c r="L45" i="1"/>
  <c r="K45" i="1"/>
  <c r="L44" i="1"/>
  <c r="K44" i="1"/>
  <c r="L43" i="1"/>
  <c r="K43" i="1"/>
  <c r="L42" i="1"/>
  <c r="K42" i="1"/>
  <c r="M41" i="1"/>
  <c r="J41" i="1"/>
  <c r="I41" i="1"/>
  <c r="H41" i="1"/>
  <c r="L40" i="1"/>
  <c r="K40" i="1"/>
  <c r="L39" i="1"/>
  <c r="K39" i="1"/>
  <c r="L38" i="1"/>
  <c r="K38" i="1"/>
  <c r="L37" i="1"/>
  <c r="K37" i="1"/>
  <c r="M36" i="1"/>
  <c r="M35" i="1" s="1"/>
  <c r="J36" i="1"/>
  <c r="K36" i="1" s="1"/>
  <c r="I36" i="1"/>
  <c r="I35" i="1" s="1"/>
  <c r="H36" i="1"/>
  <c r="H35" i="1"/>
  <c r="L34" i="1"/>
  <c r="K34" i="1"/>
  <c r="F34" i="1"/>
  <c r="E34" i="1"/>
  <c r="L33" i="1"/>
  <c r="K33" i="1"/>
  <c r="F33" i="1"/>
  <c r="E33" i="1"/>
  <c r="M32" i="1"/>
  <c r="J32" i="1"/>
  <c r="I32" i="1"/>
  <c r="H32" i="1"/>
  <c r="F32" i="1"/>
  <c r="E32" i="1"/>
  <c r="L31" i="1"/>
  <c r="K31" i="1"/>
  <c r="F31" i="1"/>
  <c r="E31" i="1"/>
  <c r="L30" i="1"/>
  <c r="K30" i="1"/>
  <c r="F30" i="1"/>
  <c r="E30" i="1"/>
  <c r="L29" i="1"/>
  <c r="K29" i="1"/>
  <c r="F29" i="1"/>
  <c r="E29" i="1"/>
  <c r="M28" i="1"/>
  <c r="J28" i="1"/>
  <c r="I28" i="1"/>
  <c r="H28" i="1"/>
  <c r="H23" i="1" s="1"/>
  <c r="F28" i="1"/>
  <c r="E28" i="1"/>
  <c r="L27" i="1"/>
  <c r="K27" i="1"/>
  <c r="D27" i="1"/>
  <c r="C27" i="1"/>
  <c r="B27" i="1"/>
  <c r="L26" i="1"/>
  <c r="K26" i="1"/>
  <c r="F26" i="1"/>
  <c r="E26" i="1"/>
  <c r="L25" i="1"/>
  <c r="K25" i="1"/>
  <c r="F25" i="1"/>
  <c r="E25" i="1"/>
  <c r="M24" i="1"/>
  <c r="M23" i="1" s="1"/>
  <c r="J24" i="1"/>
  <c r="I24" i="1"/>
  <c r="L24" i="1" s="1"/>
  <c r="H24" i="1"/>
  <c r="F24" i="1"/>
  <c r="E24" i="1"/>
  <c r="F23" i="1"/>
  <c r="E23" i="1"/>
  <c r="L22" i="1"/>
  <c r="K22" i="1"/>
  <c r="F22" i="1"/>
  <c r="E22" i="1"/>
  <c r="L21" i="1"/>
  <c r="K21" i="1"/>
  <c r="F21" i="1"/>
  <c r="E21" i="1"/>
  <c r="M20" i="1"/>
  <c r="J20" i="1"/>
  <c r="I20" i="1"/>
  <c r="H20" i="1"/>
  <c r="K20" i="1" s="1"/>
  <c r="F20" i="1"/>
  <c r="E20" i="1"/>
  <c r="L19" i="1"/>
  <c r="K19" i="1"/>
  <c r="D19" i="1"/>
  <c r="C19" i="1"/>
  <c r="B19" i="1"/>
  <c r="L18" i="1"/>
  <c r="K18" i="1"/>
  <c r="F18" i="1"/>
  <c r="E18" i="1"/>
  <c r="L17" i="1"/>
  <c r="K17" i="1"/>
  <c r="F17" i="1"/>
  <c r="E17" i="1"/>
  <c r="L16" i="1"/>
  <c r="K16" i="1"/>
  <c r="F16" i="1"/>
  <c r="E16" i="1"/>
  <c r="L15" i="1"/>
  <c r="K15" i="1"/>
  <c r="F15" i="1"/>
  <c r="E15" i="1"/>
  <c r="M14" i="1"/>
  <c r="J14" i="1"/>
  <c r="L14" i="1" s="1"/>
  <c r="I14" i="1"/>
  <c r="H14" i="1"/>
  <c r="F14" i="1"/>
  <c r="E14" i="1"/>
  <c r="L13" i="1"/>
  <c r="K13" i="1"/>
  <c r="F13" i="1"/>
  <c r="E13" i="1"/>
  <c r="L12" i="1"/>
  <c r="K12" i="1"/>
  <c r="D12" i="1"/>
  <c r="D251" i="1" s="1"/>
  <c r="C12" i="1"/>
  <c r="C264" i="1" s="1"/>
  <c r="B12" i="1"/>
  <c r="L11" i="1"/>
  <c r="K11" i="1"/>
  <c r="F11" i="1"/>
  <c r="E11" i="1"/>
  <c r="L10" i="1"/>
  <c r="K10" i="1"/>
  <c r="F10" i="1"/>
  <c r="E10" i="1"/>
  <c r="L9" i="1"/>
  <c r="K9" i="1"/>
  <c r="F9" i="1"/>
  <c r="E9" i="1"/>
  <c r="M8" i="1"/>
  <c r="J8" i="1"/>
  <c r="K8" i="1" s="1"/>
  <c r="I8" i="1"/>
  <c r="H8" i="1"/>
  <c r="F8" i="1"/>
  <c r="E8" i="1"/>
  <c r="F7" i="1"/>
  <c r="E7" i="1"/>
  <c r="M224" i="1" l="1"/>
  <c r="M7" i="1"/>
  <c r="K24" i="1"/>
  <c r="L105" i="1"/>
  <c r="H120" i="1"/>
  <c r="K120" i="1" s="1"/>
  <c r="L252" i="1"/>
  <c r="E23" i="2"/>
  <c r="E54" i="3"/>
  <c r="B17" i="3"/>
  <c r="B45" i="3"/>
  <c r="F27" i="1"/>
  <c r="L95" i="1"/>
  <c r="E27" i="1"/>
  <c r="L63" i="1"/>
  <c r="L121" i="1"/>
  <c r="L126" i="1"/>
  <c r="H54" i="3"/>
  <c r="B34" i="3"/>
  <c r="I46" i="1"/>
  <c r="K28" i="1"/>
  <c r="K32" i="1"/>
  <c r="H46" i="1"/>
  <c r="L147" i="1"/>
  <c r="K168" i="1"/>
  <c r="J224" i="1"/>
  <c r="F54" i="3"/>
  <c r="B28" i="3"/>
  <c r="L8" i="1"/>
  <c r="F19" i="1"/>
  <c r="L172" i="1"/>
  <c r="L41" i="1"/>
  <c r="D54" i="3"/>
  <c r="G54" i="3"/>
  <c r="B14" i="3"/>
  <c r="B43" i="3"/>
  <c r="E12" i="1"/>
  <c r="K41" i="1"/>
  <c r="J7" i="1"/>
  <c r="I7" i="1"/>
  <c r="K14" i="1"/>
  <c r="K74" i="1"/>
  <c r="K82" i="1"/>
  <c r="L159" i="1"/>
  <c r="K164" i="1"/>
  <c r="K115" i="1"/>
  <c r="K147" i="1"/>
  <c r="M120" i="1"/>
  <c r="M251" i="1" s="1"/>
  <c r="M264" i="1" s="1"/>
  <c r="L86" i="1"/>
  <c r="K95" i="1"/>
  <c r="L156" i="1"/>
  <c r="L168" i="1"/>
  <c r="K172" i="1"/>
  <c r="K192" i="1"/>
  <c r="J46" i="1"/>
  <c r="K46" i="1" s="1"/>
  <c r="F252" i="1"/>
  <c r="L192" i="1"/>
  <c r="I167" i="1"/>
  <c r="L68" i="1"/>
  <c r="F251" i="1"/>
  <c r="D264" i="1"/>
  <c r="K224" i="1"/>
  <c r="L224" i="1"/>
  <c r="F12" i="1"/>
  <c r="K47" i="1"/>
  <c r="L28" i="1"/>
  <c r="L32" i="1"/>
  <c r="J35" i="1"/>
  <c r="L36" i="1"/>
  <c r="L74" i="1"/>
  <c r="L78" i="1"/>
  <c r="L82" i="1"/>
  <c r="H7" i="1"/>
  <c r="K7" i="1" s="1"/>
  <c r="E19" i="1"/>
  <c r="J23" i="1"/>
  <c r="K68" i="1"/>
  <c r="K86" i="1"/>
  <c r="K92" i="1"/>
  <c r="K104" i="1"/>
  <c r="K110" i="1"/>
  <c r="K126" i="1"/>
  <c r="K140" i="1"/>
  <c r="K156" i="1"/>
  <c r="J163" i="1"/>
  <c r="J167" i="1"/>
  <c r="L208" i="1"/>
  <c r="E252" i="1"/>
  <c r="B6" i="3"/>
  <c r="C54" i="3"/>
  <c r="K105" i="1"/>
  <c r="I120" i="1"/>
  <c r="L120" i="1" s="1"/>
  <c r="K121" i="1"/>
  <c r="L225" i="1"/>
  <c r="B251" i="1"/>
  <c r="B264" i="1" s="1"/>
  <c r="L20" i="1"/>
  <c r="L46" i="1" l="1"/>
  <c r="I251" i="1"/>
  <c r="I264" i="1" s="1"/>
  <c r="B54" i="3"/>
  <c r="H251" i="1"/>
  <c r="H264" i="1" s="1"/>
  <c r="L7" i="1"/>
  <c r="K167" i="1"/>
  <c r="L167" i="1"/>
  <c r="K23" i="1"/>
  <c r="L23" i="1"/>
  <c r="K35" i="1"/>
  <c r="L35" i="1"/>
  <c r="E264" i="1"/>
  <c r="F264" i="1"/>
  <c r="K163" i="1"/>
  <c r="L163" i="1"/>
  <c r="J251" i="1"/>
  <c r="E251" i="1"/>
  <c r="J264" i="1" l="1"/>
  <c r="K251" i="1"/>
  <c r="L251" i="1"/>
  <c r="K264" i="1" l="1"/>
  <c r="L2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000-000001000000}">
      <text>
        <r>
          <rPr>
            <sz val="9"/>
            <color indexed="81"/>
            <rFont val="Arial"/>
            <family val="2"/>
          </rPr>
          <t>CE7447EBCC105DD4E0533703190A1C11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100-000001000000}">
      <text>
        <r>
          <rPr>
            <sz val="9"/>
            <color indexed="81"/>
            <rFont val="Arial"/>
            <family val="2"/>
          </rPr>
          <t>DF8ABB8D8FAF4C97A508CDE6407EABBF</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200-000001000000}">
      <text>
        <r>
          <rPr>
            <sz val="9"/>
            <color indexed="81"/>
            <rFont val="Arial"/>
            <family val="2"/>
          </rPr>
          <t>CE0B245132C07978E055F8163EAE6A49</t>
        </r>
      </text>
    </comment>
  </commentList>
</comments>
</file>

<file path=xl/sharedStrings.xml><?xml version="1.0" encoding="utf-8"?>
<sst xmlns="http://schemas.openxmlformats.org/spreadsheetml/2006/main" count="407" uniqueCount="335">
  <si>
    <t>表九</t>
  </si>
  <si>
    <t>2022年政府性基金预算收支表</t>
  </si>
  <si>
    <t>单位：万元</t>
  </si>
  <si>
    <t>收入</t>
  </si>
  <si>
    <t>支出</t>
  </si>
  <si>
    <t>项目</t>
  </si>
  <si>
    <t>上年预算数</t>
  </si>
  <si>
    <t>上年执行数</t>
  </si>
  <si>
    <t>预算数</t>
  </si>
  <si>
    <t>2022年预算数(不含上级专项性质转移支付）</t>
  </si>
  <si>
    <t>金额</t>
  </si>
  <si>
    <t>为上年预算数的%</t>
  </si>
  <si>
    <t>为上年执行数的%</t>
  </si>
  <si>
    <t>一、农网还贷资金收入</t>
  </si>
  <si>
    <t>一、文化旅游体育与传媒支出</t>
  </si>
  <si>
    <t>二、海南省高等级公路车辆通行附加费收入</t>
  </si>
  <si>
    <t xml:space="preserve">   国家电影事业发展专项资金安排的支出</t>
  </si>
  <si>
    <t>三、国家电影事业发展专项资金收入</t>
  </si>
  <si>
    <t xml:space="preserve">      资助国产影片放映</t>
  </si>
  <si>
    <t>四、国有土地收益基金收入</t>
  </si>
  <si>
    <t xml:space="preserve">      资助影院建设</t>
  </si>
  <si>
    <t>五、农业土地开发资金收入</t>
  </si>
  <si>
    <t xml:space="preserve">      资助少数民族语电影译制</t>
  </si>
  <si>
    <t>六、国有土地使用权出让收入</t>
  </si>
  <si>
    <t xml:space="preserve">      购买农村电影公益性放映版权服务</t>
  </si>
  <si>
    <t xml:space="preserve">  土地出让价款收入</t>
  </si>
  <si>
    <t>151848.00</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</si>
  <si>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</si>
  <si>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</si>
  <si>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</si>
  <si>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</si>
  <si>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</si>
  <si>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</si>
  <si>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-566.00</t>
  </si>
  <si>
    <t xml:space="preserve">      行业规划</t>
  </si>
  <si>
    <t xml:space="preserve">  其他土地出让收入</t>
  </si>
  <si>
    <t xml:space="preserve">      旅游事业补助</t>
  </si>
  <si>
    <t>七、大中型水库库区基金收入</t>
  </si>
  <si>
    <t xml:space="preserve">      地方旅游开发项目补助</t>
  </si>
  <si>
    <t>八、彩票公益金收入</t>
  </si>
  <si>
    <t xml:space="preserve">      其他旅游发展基金支出 </t>
  </si>
  <si>
    <t xml:space="preserve">  福利彩票公益金收入</t>
  </si>
  <si>
    <t xml:space="preserve">   国家电影事业发展专项资金对应专项债务收入安排的支出</t>
  </si>
  <si>
    <t xml:space="preserve">  体育彩票公益金收入</t>
  </si>
  <si>
    <t xml:space="preserve">      资助城市影院</t>
  </si>
  <si>
    <t>九、城市基础设施配套费收入</t>
  </si>
  <si>
    <t>16413.00</t>
  </si>
  <si>
    <t xml:space="preserve">      其他国家电影事业发展专项资金对应专项债务收入支出</t>
  </si>
  <si>
    <t>十、小型水库移民扶助基金收入</t>
  </si>
  <si>
    <t>二、社会保障和就业支出</t>
  </si>
  <si>
    <t>十一、国家重大水利工程建设基金收入</t>
  </si>
  <si>
    <t xml:space="preserve">    大中型水库移民后期扶持基金支出</t>
  </si>
  <si>
    <t>十二、车辆通行费</t>
  </si>
  <si>
    <t xml:space="preserve">      移民补助</t>
  </si>
  <si>
    <t>96.00</t>
  </si>
  <si>
    <t>十三、污水处理费收入</t>
  </si>
  <si>
    <t>863.00</t>
  </si>
  <si>
    <t xml:space="preserve">      基础设施建设和经济发展</t>
  </si>
  <si>
    <t>十四、彩票发行机构和彩票销售机构的业务费用</t>
  </si>
  <si>
    <t xml:space="preserve">      其他大中型水库移民后期扶持基金支出</t>
  </si>
  <si>
    <t xml:space="preserve">  福利彩票销售机构的业务费用</t>
  </si>
  <si>
    <t xml:space="preserve">    小型水库移民扶助基金安排的支出</t>
  </si>
  <si>
    <t xml:space="preserve">  体育彩票销售机构的业务费用</t>
  </si>
  <si>
    <t xml:space="preserve">  彩票兑奖周转金</t>
  </si>
  <si>
    <t>44.00</t>
  </si>
  <si>
    <t xml:space="preserve">  彩票发行销售风险基金</t>
  </si>
  <si>
    <t xml:space="preserve">      其他小型水库移民扶助基金支出</t>
  </si>
  <si>
    <t xml:space="preserve">  彩票市场调控资金收入</t>
  </si>
  <si>
    <t xml:space="preserve">    小型水库移民扶助基金对应专项债务收入安排的支出</t>
  </si>
  <si>
    <t>十五、其他政府性基金收入</t>
  </si>
  <si>
    <t>十六、专项债券对应项目专项收入</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</si>
  <si>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</si>
  <si>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</si>
  <si>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</si>
  <si>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</si>
  <si>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</si>
  <si>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</si>
  <si>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</si>
  <si>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</si>
  <si>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</si>
  <si>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</si>
  <si>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</si>
  <si>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</si>
  <si>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</si>
  <si>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</si>
  <si>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</si>
  <si>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40200.00</t>
  </si>
  <si>
    <t xml:space="preserve">      土地开发支出</t>
  </si>
  <si>
    <t>122839.80</t>
  </si>
  <si>
    <t xml:space="preserve">      城市建设支出</t>
  </si>
  <si>
    <t>62843.20</t>
  </si>
  <si>
    <t xml:space="preserve">      农村基础设施建设支出</t>
  </si>
  <si>
    <t>1221.00</t>
  </si>
  <si>
    <t xml:space="preserve">      补助被征地农民支出</t>
  </si>
  <si>
    <t>2000.00</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</si>
  <si>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</si>
  <si>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</si>
  <si>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</si>
  <si>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</si>
  <si>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</si>
  <si>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</si>
  <si>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</si>
  <si>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3600.00</t>
  </si>
  <si>
    <t xml:space="preserve">      农业生产发展支出</t>
  </si>
  <si>
    <t xml:space="preserve">      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</si>
  <si>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</si>
  <si>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</si>
  <si>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</si>
  <si>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</si>
  <si>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</si>
  <si>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</si>
  <si>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3360.00</t>
  </si>
  <si>
    <t xml:space="preserve">      城市环境卫生</t>
  </si>
  <si>
    <t>14012.00</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</si>
  <si>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</si>
  <si>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</si>
  <si>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</si>
  <si>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</si>
  <si>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</si>
  <si>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1533.00</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</si>
  <si>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</si>
  <si>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</si>
  <si>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</si>
  <si>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</si>
  <si>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</si>
  <si>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</si>
  <si>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</si>
  <si>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</si>
  <si>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</si>
  <si>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</si>
  <si>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</si>
  <si>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</si>
  <si>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</si>
  <si>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</si>
  <si>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</si>
  <si>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</si>
  <si>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</si>
  <si>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</si>
  <si>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</si>
  <si>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</si>
  <si>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</si>
  <si>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</si>
  <si>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</si>
  <si>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</si>
  <si>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</si>
  <si>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</si>
  <si>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</si>
  <si>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</si>
  <si>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</si>
  <si>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</si>
  <si>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</si>
  <si>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</si>
  <si>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</si>
  <si>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</si>
  <si>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</si>
  <si>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</si>
  <si>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</si>
  <si>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</si>
  <si>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</si>
  <si>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</si>
  <si>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</si>
  <si>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</si>
  <si>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</si>
  <si>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</si>
  <si>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</si>
  <si>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</si>
  <si>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</si>
  <si>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</si>
  <si>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</si>
  <si>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</si>
  <si>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</si>
  <si>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</si>
  <si>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</si>
  <si>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</si>
  <si>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</si>
  <si>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</si>
  <si>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</si>
  <si>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</si>
  <si>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</si>
  <si>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</si>
  <si>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</si>
  <si>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</si>
  <si>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</si>
  <si>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</si>
  <si>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</si>
  <si>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</si>
  <si>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</si>
  <si>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</si>
  <si>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</si>
  <si>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</si>
  <si>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</si>
  <si>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</si>
  <si>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</si>
  <si>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</si>
  <si>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</si>
  <si>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</si>
  <si>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</si>
  <si>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</si>
  <si>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</si>
  <si>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</si>
  <si>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</si>
  <si>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</si>
  <si>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</si>
  <si>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</si>
  <si>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</si>
  <si>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</si>
  <si>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</si>
  <si>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</si>
  <si>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</si>
  <si>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</si>
  <si>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</si>
  <si>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</si>
  <si>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</si>
  <si>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</si>
  <si>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</si>
  <si>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</si>
  <si>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</si>
  <si>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17839.00</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</si>
  <si>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</si>
  <si>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</si>
  <si>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</si>
  <si>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</si>
  <si>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</si>
  <si>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</si>
  <si>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</si>
  <si>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</si>
  <si>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</si>
  <si>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</si>
  <si>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</si>
  <si>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</si>
  <si>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</si>
  <si>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</si>
  <si>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</si>
  <si>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</si>
  <si>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150.00</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</si>
  <si>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</si>
  <si>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</si>
  <si>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</si>
  <si>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</si>
  <si>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</si>
  <si>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</si>
  <si>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</si>
  <si>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</si>
  <si>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</si>
  <si>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</si>
  <si>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</si>
  <si>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</si>
  <si>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</si>
  <si>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</si>
  <si>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</si>
  <si>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</si>
  <si>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</si>
  <si>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</si>
  <si>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</si>
  <si>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</si>
  <si>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</si>
  <si>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</si>
  <si>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</si>
  <si>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</si>
  <si>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</si>
  <si>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</si>
  <si>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</si>
  <si>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</si>
  <si>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</si>
  <si>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</si>
  <si>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</si>
  <si>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</si>
  <si>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</si>
  <si>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收入合计</t>
  </si>
  <si>
    <t>支出合计</t>
  </si>
  <si>
    <t>转移性收入</t>
  </si>
  <si>
    <t>转移性支出</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</si>
  <si>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</si>
  <si>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</si>
  <si>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</si>
  <si>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</si>
  <si>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</si>
  <si>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</si>
  <si>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77402.00</t>
  </si>
  <si>
    <t xml:space="preserve">  调入资金</t>
  </si>
  <si>
    <t xml:space="preserve">  年终结余（转）</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</si>
  <si>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</si>
  <si>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</si>
  <si>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</si>
  <si>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</si>
  <si>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</si>
  <si>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收入总计</t>
  </si>
  <si>
    <t>支出总计</t>
  </si>
  <si>
    <t>表十</t>
  </si>
  <si>
    <t>2022年政府性基金调入专项收入预算表</t>
  </si>
  <si>
    <t>表十一</t>
  </si>
  <si>
    <t>2022年政府性基金预算支出资金来源表</t>
  </si>
  <si>
    <t>合计</t>
  </si>
  <si>
    <t>当年预算收入安排</t>
  </si>
  <si>
    <t>转移支付收入安排</t>
  </si>
  <si>
    <t>上年结余</t>
  </si>
  <si>
    <t>调入资金</t>
  </si>
  <si>
    <t>政府债务资金</t>
  </si>
  <si>
    <t>其他资金</t>
  </si>
  <si>
    <t>国家电影事业发展专项资金安排的支出</t>
  </si>
  <si>
    <t>旅游发展基金支出</t>
  </si>
  <si>
    <t>国家电影事业发展专项资金对应专项债务收入安排的支出</t>
  </si>
  <si>
    <t>大中型水库移民后期扶持基金支出</t>
  </si>
  <si>
    <t>小型水库移民扶助基金安排的支出</t>
  </si>
  <si>
    <t>小型水库移民扶助基金对应专项债务收入安排的支出</t>
  </si>
  <si>
    <t>可再生能源电价附加收入安排的支出</t>
  </si>
  <si>
    <t>废弃电器电子产品处理基金支出</t>
  </si>
  <si>
    <t>国有土地使用权出让收入安排的支出</t>
  </si>
  <si>
    <t>国有土地收益基金安排的支出</t>
  </si>
  <si>
    <t>农业土地开发资金安排的支出</t>
  </si>
  <si>
    <t>城市基础设施配套费安排的支出</t>
  </si>
  <si>
    <t>污水处理费安排的支出</t>
  </si>
  <si>
    <t>土地储备专项债券收入安排的支出</t>
  </si>
  <si>
    <t>棚户区改造专项债券收入安排的支出</t>
  </si>
  <si>
    <t>城市基础设施配套费对应专项债务收入安排的支出</t>
  </si>
  <si>
    <t>污水处理费对应专项债务收入安排的支出</t>
  </si>
  <si>
    <t>国有土地使用权出让收入对应专项债务收入安排的支出</t>
  </si>
  <si>
    <t>大中型水库库区基金安排的支出</t>
  </si>
  <si>
    <t>三峡水库库区基金支出</t>
  </si>
  <si>
    <t>国家重大水利工程建设基金安排的支出</t>
  </si>
  <si>
    <t>大中型水库库区基金对应专项债务收入安排的支出</t>
  </si>
  <si>
    <t>国家重大水利工程建设基金对应专项债务收入安排的支出</t>
  </si>
  <si>
    <t>海南省高等级公路车辆通行附加费安排的支出</t>
  </si>
  <si>
    <t>车辆通行费安排的支出</t>
  </si>
  <si>
    <t>铁路建设基金支出</t>
  </si>
  <si>
    <t>船舶油污损害赔偿基金支出</t>
  </si>
  <si>
    <t>民航发展基金支出</t>
  </si>
  <si>
    <t>海南省高等级公路车辆通行附加费对应专项债务收入安排的支出</t>
  </si>
  <si>
    <t>政府收费公路专项债券收入安排的支出</t>
  </si>
  <si>
    <t>车辆通行费对应专项债务收入安排的支出</t>
  </si>
  <si>
    <t>农网还贷资金支出</t>
  </si>
  <si>
    <t>其他政府性基金及对应专项债务收入安排的支出</t>
  </si>
  <si>
    <t>彩票发行销售机构业务费安排的支出</t>
  </si>
  <si>
    <t>彩票公益金安排的支出</t>
  </si>
  <si>
    <t xml:space="preserve">      用于城乡医疗救助的彩票公益金支出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</si>
</sst>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rgb="FF000000"/>
      <name val="宋体"/>
    </font>
    <font>
      <sz val="11"/>
      <color indexed="0"/>
      <name val="Calibri"/>
      <family val="2"/>
    </font>
    <font>
      <sz val="12"/>
      <name val="宋体"/>
      <family val="3"/>
      <charset val="134"/>
    </font>
    <font>
      <sz val="12"/>
      <name val="黑体"/>
      <family val="3"/>
      <charset val="134"/>
    </font>
    <font>
      <sz val="18"/>
      <name val="黑体"/>
      <family val="3"/>
      <charset val="134"/>
    </font>
    <font>
      <sz val="11"/>
      <name val="宋体"/>
      <family val="3"/>
      <charset val="134"/>
    </font>
    <font>
      <sz val="11"/>
      <name val="SimSun"/>
      <charset val="134"/>
    </font>
    <font>
      <sz val="11"/>
      <color theme="1"/>
      <name val="宋体"/>
      <family val="3"/>
      <charset val="134"/>
    </font>
    <font>
      <sz val="11"/>
      <name val="宋体"/>
      <family val="3"/>
      <charset val="134"/>
      <scheme val="minor"/>
    </font>
    <font>
      <sz val="12"/>
      <name val="SimHei"/>
      <family val="3"/>
      <charset val="134"/>
    </font>
    <font>
      <sz val="9"/>
      <color indexed="81"/>
      <name val="Arial"/>
      <family val="2"/>
    </font>
    <font>
      <sz val="9"/>
      <name val="宋体"/>
      <family val="3"/>
      <charset val="134"/>
    </font>
  </fonts>
  <fills count="4">
    <fill>
      <patternFill patternType="none"/>
    </fill>
    <fill>
      <patternFill patternType="gray125"/>
    </fill>
    <fill>
      <patternFill patternType="solid">
        <fgColor rgb="FFFFFFFF"/>
      </patternFill>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 fillId="0" borderId="0">
      <alignment vertical="center"/>
    </xf>
  </cellStyleXfs>
  <cellXfs count="82">
    <xf numFmtId="0" fontId="0" fillId="0" borderId="0" xfId="0" applyFont="1"/>
    <xf numFmtId="0" fontId="2" fillId="0" borderId="1" xfId="0" applyFont="1" applyBorder="1" applyAlignment="1">
      <alignment horizontal="center"/>
    </xf>
    <xf numFmtId="0" fontId="1" fillId="0" borderId="1" xfId="0" applyFont="1" applyBorder="1" applyAlignment="1">
      <alignment vertical="top"/>
    </xf>
    <xf numFmtId="0" fontId="2" fillId="0" borderId="1" xfId="0" applyFont="1" applyBorder="1" applyAlignment="1">
      <alignment horizontal="center" vertical="center" wrapText="1"/>
    </xf>
    <xf numFmtId="0" fontId="2" fillId="0" borderId="1" xfId="0" applyFont="1" applyBorder="1"/>
    <xf numFmtId="2" fontId="2" fillId="0" borderId="1" xfId="0" applyNumberFormat="1" applyFont="1" applyBorder="1" applyAlignment="1" applyProtection="1">
      <alignment horizontal="right"/>
      <protection locked="0"/>
    </xf>
    <xf numFmtId="2" fontId="2" fillId="0" borderId="1" xfId="0" applyNumberFormat="1" applyFont="1" applyBorder="1" applyAlignment="1" applyProtection="1">
      <alignment horizontal="right" vertical="center"/>
      <protection locked="0"/>
    </xf>
    <xf numFmtId="10" fontId="2" fillId="0" borderId="1" xfId="0" applyNumberFormat="1" applyFont="1" applyBorder="1" applyAlignment="1">
      <alignment horizontal="right" vertical="center"/>
    </xf>
    <xf numFmtId="10" fontId="2" fillId="0" borderId="1" xfId="0" applyNumberFormat="1" applyFont="1" applyBorder="1" applyAlignment="1">
      <alignment horizontal="right" vertical="center"/>
    </xf>
    <xf numFmtId="2" fontId="2" fillId="0" borderId="1" xfId="0" applyNumberFormat="1" applyFont="1" applyBorder="1" applyAlignment="1">
      <alignment horizontal="right" vertical="center"/>
    </xf>
    <xf numFmtId="2" fontId="2" fillId="0" borderId="1" xfId="0" applyNumberFormat="1" applyFont="1" applyBorder="1" applyAlignment="1">
      <alignment horizontal="right" vertical="center"/>
    </xf>
    <xf numFmtId="2" fontId="2" fillId="0" borderId="1" xfId="0" applyNumberFormat="1" applyFont="1" applyBorder="1" applyAlignment="1" applyProtection="1">
      <alignment horizontal="right" vertical="center"/>
      <protection locked="0"/>
    </xf>
    <xf numFmtId="2" fontId="2" fillId="0" borderId="1" xfId="0" applyNumberFormat="1" applyFont="1" applyBorder="1" applyAlignment="1" applyProtection="1">
      <alignment horizontal="right" vertical="center"/>
      <protection locked="0"/>
    </xf>
    <xf numFmtId="2" fontId="2" fillId="0" borderId="1" xfId="0" applyNumberFormat="1" applyFont="1" applyBorder="1" applyAlignment="1" applyProtection="1">
      <alignment horizontal="right" vertical="center"/>
      <protection locked="0"/>
    </xf>
    <xf numFmtId="2" fontId="2" fillId="0" borderId="1" xfId="0" applyNumberFormat="1" applyFont="1" applyBorder="1" applyAlignment="1">
      <alignment horizontal="right" vertical="center"/>
    </xf>
    <xf numFmtId="2" fontId="2" fillId="0" borderId="1" xfId="0" applyNumberFormat="1" applyFont="1" applyBorder="1" applyAlignment="1">
      <alignment horizontal="right" vertical="center"/>
    </xf>
    <xf numFmtId="2" fontId="2" fillId="0" borderId="1" xfId="0" applyNumberFormat="1" applyFont="1" applyBorder="1" applyAlignment="1" applyProtection="1">
      <alignment horizontal="right"/>
      <protection locked="0"/>
    </xf>
    <xf numFmtId="0" fontId="1" fillId="0" borderId="1" xfId="0" applyFont="1" applyBorder="1" applyAlignment="1">
      <alignment vertical="top"/>
    </xf>
    <xf numFmtId="0" fontId="1" fillId="0" borderId="1" xfId="0" applyFont="1" applyBorder="1" applyAlignment="1" applyProtection="1">
      <alignment vertical="top"/>
      <protection locked="0"/>
    </xf>
    <xf numFmtId="0" fontId="1" fillId="0" borderId="1" xfId="0" applyFont="1" applyBorder="1" applyAlignment="1" applyProtection="1">
      <alignment vertical="top"/>
      <protection locked="0"/>
    </xf>
    <xf numFmtId="0" fontId="2" fillId="0" borderId="1" xfId="0" applyFont="1" applyBorder="1"/>
    <xf numFmtId="0" fontId="2" fillId="0" borderId="1" xfId="0" applyFont="1" applyBorder="1" applyAlignment="1">
      <alignment horizontal="left"/>
    </xf>
    <xf numFmtId="0" fontId="1" fillId="0" borderId="1" xfId="0" applyFont="1" applyBorder="1" applyAlignment="1" applyProtection="1">
      <alignment horizontal="right" vertic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2" fontId="2" fillId="0" borderId="1" xfId="0" applyNumberFormat="1" applyFont="1" applyBorder="1" applyAlignment="1">
      <alignment horizontal="right"/>
    </xf>
    <xf numFmtId="10" fontId="2" fillId="0" borderId="1" xfId="0" applyNumberFormat="1" applyFont="1" applyBorder="1" applyAlignment="1" applyProtection="1">
      <alignment horizontal="right"/>
      <protection locked="0"/>
    </xf>
    <xf numFmtId="0" fontId="2" fillId="0" borderId="1" xfId="0" applyFont="1" applyBorder="1"/>
    <xf numFmtId="10" fontId="2" fillId="0" borderId="1" xfId="0" applyNumberFormat="1" applyFont="1" applyBorder="1" applyAlignment="1" applyProtection="1">
      <alignment horizontal="right"/>
      <protection locked="0"/>
    </xf>
    <xf numFmtId="0" fontId="2" fillId="0" borderId="1" xfId="0" applyFont="1" applyBorder="1"/>
    <xf numFmtId="2" fontId="2" fillId="0" borderId="1" xfId="0" applyNumberFormat="1" applyFont="1" applyBorder="1"/>
    <xf numFmtId="0" fontId="3" fillId="2" borderId="0" xfId="0" applyFont="1" applyFill="1"/>
    <xf numFmtId="0" fontId="6" fillId="2" borderId="0" xfId="0" applyFont="1" applyFill="1"/>
    <xf numFmtId="0" fontId="1" fillId="3" borderId="0" xfId="0" applyFont="1" applyFill="1" applyAlignment="1">
      <alignment vertical="top"/>
    </xf>
    <xf numFmtId="0" fontId="6" fillId="0" borderId="0" xfId="0" applyFont="1"/>
    <xf numFmtId="0" fontId="5" fillId="0" borderId="0" xfId="0" applyFont="1" applyAlignment="1">
      <alignment horizontal="right"/>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2" fontId="5" fillId="2" borderId="1" xfId="0" applyNumberFormat="1" applyFont="1" applyFill="1" applyBorder="1" applyAlignment="1" applyProtection="1">
      <alignment horizontal="right"/>
      <protection locked="0"/>
    </xf>
    <xf numFmtId="2" fontId="7" fillId="2" borderId="1" xfId="0" applyNumberFormat="1" applyFont="1" applyFill="1" applyBorder="1" applyAlignment="1" applyProtection="1">
      <alignment horizontal="right" vertical="center"/>
      <protection locked="0"/>
    </xf>
    <xf numFmtId="10" fontId="5" fillId="2" borderId="1" xfId="0" applyNumberFormat="1" applyFont="1" applyFill="1" applyBorder="1"/>
    <xf numFmtId="10" fontId="5" fillId="2" borderId="1" xfId="0" applyNumberFormat="1" applyFont="1" applyFill="1" applyBorder="1"/>
    <xf numFmtId="2" fontId="5" fillId="2" borderId="1" xfId="0" applyNumberFormat="1" applyFont="1" applyFill="1" applyBorder="1" applyAlignment="1" applyProtection="1">
      <alignment horizontal="right" vertical="center"/>
      <protection locked="0"/>
    </xf>
    <xf numFmtId="2" fontId="5" fillId="2" borderId="1" xfId="0" applyNumberFormat="1" applyFont="1" applyFill="1" applyBorder="1" applyAlignment="1" applyProtection="1">
      <alignment horizontal="right" vertical="center"/>
      <protection locked="0"/>
    </xf>
    <xf numFmtId="0" fontId="5" fillId="2" borderId="1" xfId="0" applyFont="1" applyFill="1" applyBorder="1" applyAlignment="1">
      <alignment vertical="center"/>
    </xf>
    <xf numFmtId="2" fontId="5" fillId="2" borderId="1" xfId="0" applyNumberFormat="1" applyFont="1" applyFill="1" applyBorder="1" applyAlignment="1">
      <alignment horizontal="right" vertical="center"/>
    </xf>
    <xf numFmtId="0" fontId="8" fillId="0" borderId="0" xfId="0" applyFont="1" applyAlignment="1">
      <alignment vertical="top"/>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right" vertical="center"/>
    </xf>
    <xf numFmtId="0" fontId="3" fillId="0" borderId="0" xfId="0" applyFont="1" applyAlignment="1">
      <alignment vertical="top"/>
    </xf>
    <xf numFmtId="0" fontId="9" fillId="3"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6" fillId="3" borderId="0" xfId="0" applyFont="1" applyFill="1" applyAlignment="1">
      <alignment vertical="center"/>
    </xf>
    <xf numFmtId="0" fontId="5" fillId="0" borderId="0" xfId="0" applyFont="1" applyAlignment="1">
      <alignment horizontal="right" vertical="center"/>
    </xf>
    <xf numFmtId="0" fontId="5" fillId="2" borderId="1" xfId="0" applyFont="1" applyFill="1" applyBorder="1" applyAlignment="1">
      <alignment vertical="center"/>
    </xf>
    <xf numFmtId="2" fontId="5" fillId="3" borderId="1" xfId="0" applyNumberFormat="1" applyFont="1" applyFill="1" applyBorder="1" applyAlignment="1">
      <alignment horizontal="right" vertical="center"/>
    </xf>
    <xf numFmtId="2" fontId="5" fillId="3" borderId="1" xfId="0" applyNumberFormat="1" applyFont="1" applyFill="1" applyBorder="1" applyAlignment="1">
      <alignment horizontal="right" vertical="center"/>
    </xf>
    <xf numFmtId="0" fontId="5" fillId="2" borderId="1" xfId="0" applyFont="1" applyFill="1" applyBorder="1" applyAlignment="1">
      <alignment horizontal="left" vertical="center"/>
    </xf>
    <xf numFmtId="2" fontId="5" fillId="2" borderId="1" xfId="0" applyNumberFormat="1" applyFont="1" applyFill="1" applyBorder="1" applyAlignment="1" applyProtection="1">
      <alignment horizontal="right" vertical="center"/>
      <protection locked="0"/>
    </xf>
    <xf numFmtId="2" fontId="5" fillId="2" borderId="1" xfId="0" applyNumberFormat="1" applyFont="1" applyFill="1" applyBorder="1" applyAlignment="1" applyProtection="1">
      <alignment horizontal="right" vertical="center"/>
      <protection locked="0"/>
    </xf>
    <xf numFmtId="2" fontId="5" fillId="2" borderId="1" xfId="0" applyNumberFormat="1" applyFont="1" applyFill="1" applyBorder="1" applyAlignment="1">
      <alignment horizontal="right" vertical="center"/>
    </xf>
    <xf numFmtId="2" fontId="5" fillId="2" borderId="1" xfId="0" applyNumberFormat="1" applyFont="1" applyFill="1" applyBorder="1" applyAlignment="1">
      <alignment horizontal="right"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0" fontId="2" fillId="0" borderId="1" xfId="0" applyNumberFormat="1" applyFont="1" applyBorder="1" applyAlignment="1" applyProtection="1">
      <alignment horizontal="right" vertical="center"/>
      <protection locked="0"/>
    </xf>
    <xf numFmtId="0" fontId="2" fillId="0" borderId="1" xfId="0" applyNumberFormat="1" applyFont="1" applyBorder="1" applyAlignment="1" applyProtection="1">
      <alignment horizontal="right"/>
      <protection locked="0"/>
    </xf>
    <xf numFmtId="0" fontId="3" fillId="0" borderId="0" xfId="0" applyFont="1"/>
    <xf numFmtId="0" fontId="3" fillId="0" borderId="0" xfId="0" applyFont="1" applyAlignment="1">
      <alignment horizontal="righ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xf>
    <xf numFmtId="0" fontId="2" fillId="0" borderId="1" xfId="0" applyFont="1" applyBorder="1" applyAlignment="1">
      <alignment vertical="top"/>
    </xf>
    <xf numFmtId="0" fontId="2" fillId="0" borderId="1" xfId="0" applyFont="1" applyBorder="1" applyAlignment="1">
      <alignment horizontal="right" vertical="center"/>
    </xf>
    <xf numFmtId="0" fontId="4" fillId="0" borderId="0" xfId="0" applyFont="1" applyAlignment="1">
      <alignment horizontal="center"/>
    </xf>
    <xf numFmtId="0" fontId="4" fillId="0" borderId="0" xfId="0" applyFont="1" applyAlignment="1">
      <alignment vertical="top"/>
    </xf>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right" vertical="top"/>
    </xf>
    <xf numFmtId="0" fontId="4" fillId="0" borderId="0" xfId="0" applyFont="1" applyAlignment="1">
      <alignment horizontal="center" vertical="center"/>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4"/>
  <sheetViews>
    <sheetView tabSelected="1" zoomScale="90" workbookViewId="0">
      <selection activeCell="L6" sqref="L6"/>
    </sheetView>
  </sheetViews>
  <sheetFormatPr defaultColWidth="9" defaultRowHeight="14.25" customHeight="1"/>
  <cols>
    <col min="1" max="1" width="42.375" customWidth="1"/>
    <col min="2" max="2" width="11.875" customWidth="1"/>
    <col min="3" max="3" width="12.875" customWidth="1"/>
    <col min="4" max="4" width="12.625" customWidth="1"/>
    <col min="5" max="5" width="13.25" customWidth="1"/>
    <col min="6" max="6" width="11.75" customWidth="1"/>
    <col min="7" max="7" width="66.375" customWidth="1"/>
    <col min="8" max="8" width="13.375" customWidth="1"/>
    <col min="9" max="9" width="13.25" customWidth="1"/>
    <col min="10" max="10" width="12.875" customWidth="1"/>
    <col min="11" max="11" width="11.875" customWidth="1"/>
    <col min="12" max="12" width="12" customWidth="1"/>
    <col min="13" max="13" width="11.625" customWidth="1"/>
  </cols>
  <sheetData>
    <row r="1" spans="1:13" ht="15" customHeight="1">
      <c r="A1" s="67" t="s">
        <v>0</v>
      </c>
      <c r="B1" s="67"/>
      <c r="C1" s="67"/>
      <c r="D1" s="67"/>
      <c r="E1" s="67"/>
      <c r="F1" s="67"/>
      <c r="G1" s="67"/>
      <c r="H1" s="68"/>
      <c r="I1" s="68"/>
      <c r="J1" s="68"/>
      <c r="K1" s="68"/>
      <c r="L1" s="68"/>
    </row>
    <row r="2" spans="1:13" ht="30" customHeight="1">
      <c r="A2" s="74" t="s">
        <v>1</v>
      </c>
      <c r="B2" s="75"/>
      <c r="C2" s="75"/>
      <c r="D2" s="75"/>
      <c r="E2" s="75"/>
      <c r="F2" s="75"/>
      <c r="G2" s="75"/>
      <c r="H2" s="76"/>
      <c r="I2" s="76"/>
      <c r="J2" s="76"/>
      <c r="K2" s="76"/>
      <c r="L2" s="76"/>
    </row>
    <row r="3" spans="1:13" ht="15" customHeight="1">
      <c r="A3" s="77" t="s">
        <v>2</v>
      </c>
      <c r="B3" s="78"/>
      <c r="C3" s="78"/>
      <c r="D3" s="78"/>
      <c r="E3" s="78"/>
      <c r="F3" s="78"/>
      <c r="G3" s="78"/>
      <c r="H3" s="77"/>
      <c r="I3" s="77"/>
      <c r="J3" s="77"/>
      <c r="K3" s="77"/>
      <c r="L3" s="78"/>
    </row>
    <row r="4" spans="1:13" ht="14.25" customHeight="1">
      <c r="A4" s="71" t="s">
        <v>3</v>
      </c>
      <c r="B4" s="72"/>
      <c r="C4" s="72"/>
      <c r="D4" s="72"/>
      <c r="E4" s="72"/>
      <c r="F4" s="72"/>
      <c r="G4" s="71" t="s">
        <v>4</v>
      </c>
      <c r="H4" s="73"/>
      <c r="I4" s="73"/>
      <c r="J4" s="73"/>
      <c r="K4" s="73"/>
      <c r="L4" s="73"/>
      <c r="M4" s="2"/>
    </row>
    <row r="5" spans="1:13" ht="29.25" customHeight="1">
      <c r="A5" s="69" t="s">
        <v>5</v>
      </c>
      <c r="B5" s="69" t="s">
        <v>6</v>
      </c>
      <c r="C5" s="69" t="s">
        <v>7</v>
      </c>
      <c r="D5" s="69" t="s">
        <v>8</v>
      </c>
      <c r="E5" s="69"/>
      <c r="F5" s="69"/>
      <c r="G5" s="69" t="s">
        <v>5</v>
      </c>
      <c r="H5" s="69" t="s">
        <v>6</v>
      </c>
      <c r="I5" s="69" t="s">
        <v>7</v>
      </c>
      <c r="J5" s="69" t="s">
        <v>8</v>
      </c>
      <c r="K5" s="69"/>
      <c r="L5" s="69"/>
      <c r="M5" s="69" t="s">
        <v>9</v>
      </c>
    </row>
    <row r="6" spans="1:13" ht="48.75" customHeight="1">
      <c r="A6" s="70"/>
      <c r="B6" s="70"/>
      <c r="C6" s="70"/>
      <c r="D6" s="3" t="s">
        <v>10</v>
      </c>
      <c r="E6" s="3" t="s">
        <v>11</v>
      </c>
      <c r="F6" s="3" t="s">
        <v>12</v>
      </c>
      <c r="G6" s="70"/>
      <c r="H6" s="69"/>
      <c r="I6" s="69"/>
      <c r="J6" s="3" t="s">
        <v>10</v>
      </c>
      <c r="K6" s="3" t="s">
        <v>11</v>
      </c>
      <c r="L6" s="3" t="s">
        <v>12</v>
      </c>
      <c r="M6" s="70"/>
    </row>
    <row r="7" spans="1:13" ht="14.25" customHeight="1">
      <c r="A7" s="4" t="s">
        <v>13</v>
      </c>
      <c r="B7" s="5"/>
      <c r="C7" s="6">
        <v>0</v>
      </c>
      <c r="D7" s="5">
        <v>0</v>
      </c>
      <c r="E7" s="7">
        <f t="shared" ref="E7:E34" si="0">IFERROR(D7/B7,0)</f>
        <v>0</v>
      </c>
      <c r="F7" s="8">
        <f t="shared" ref="F7:F34" si="1">IFERROR(D7/C7,0)</f>
        <v>0</v>
      </c>
      <c r="G7" s="4" t="s">
        <v>14</v>
      </c>
      <c r="H7" s="9">
        <f>SUM(H14,H8,H20)</f>
        <v>0</v>
      </c>
      <c r="I7" s="10">
        <f>SUM(I14,I8,I20)</f>
        <v>0</v>
      </c>
      <c r="J7" s="10">
        <f>SUM(J14,J8,J20)</f>
        <v>0</v>
      </c>
      <c r="K7" s="8">
        <f t="shared" ref="K7:K70" si="2">IFERROR(J7/H7,0)</f>
        <v>0</v>
      </c>
      <c r="L7" s="8">
        <f t="shared" ref="L7:L70" si="3">IFERROR(J7/I7,0)</f>
        <v>0</v>
      </c>
      <c r="M7" s="10">
        <f>SUM(M14,M8,M20)</f>
        <v>0</v>
      </c>
    </row>
    <row r="8" spans="1:13" ht="14.25" customHeight="1">
      <c r="A8" s="4" t="s">
        <v>15</v>
      </c>
      <c r="B8" s="5"/>
      <c r="C8" s="6">
        <v>0</v>
      </c>
      <c r="D8" s="5">
        <v>0</v>
      </c>
      <c r="E8" s="7">
        <f t="shared" si="0"/>
        <v>0</v>
      </c>
      <c r="F8" s="7">
        <f t="shared" si="1"/>
        <v>0</v>
      </c>
      <c r="G8" s="4" t="s">
        <v>16</v>
      </c>
      <c r="H8" s="9">
        <f>SUM($H$9:$H$13)</f>
        <v>0</v>
      </c>
      <c r="I8" s="10">
        <f>SUM($I$9:$I$13)</f>
        <v>0</v>
      </c>
      <c r="J8" s="10">
        <f>SUM($J$9:$J$13)</f>
        <v>0</v>
      </c>
      <c r="K8" s="7">
        <f t="shared" si="2"/>
        <v>0</v>
      </c>
      <c r="L8" s="7">
        <f t="shared" si="3"/>
        <v>0</v>
      </c>
      <c r="M8" s="10">
        <f>SUM($M$9:$M$13)</f>
        <v>0</v>
      </c>
    </row>
    <row r="9" spans="1:13" ht="14.25" customHeight="1">
      <c r="A9" s="4" t="s">
        <v>17</v>
      </c>
      <c r="B9" s="5"/>
      <c r="C9" s="6">
        <v>0</v>
      </c>
      <c r="D9" s="5">
        <v>0</v>
      </c>
      <c r="E9" s="7">
        <f t="shared" si="0"/>
        <v>0</v>
      </c>
      <c r="F9" s="7">
        <f t="shared" si="1"/>
        <v>0</v>
      </c>
      <c r="G9" s="4" t="s">
        <v>18</v>
      </c>
      <c r="H9" s="11"/>
      <c r="I9" s="12">
        <v>0</v>
      </c>
      <c r="J9" s="12">
        <v>0</v>
      </c>
      <c r="K9" s="7">
        <f t="shared" si="2"/>
        <v>0</v>
      </c>
      <c r="L9" s="7">
        <f t="shared" si="3"/>
        <v>0</v>
      </c>
      <c r="M9" s="12"/>
    </row>
    <row r="10" spans="1:13" ht="14.25" customHeight="1">
      <c r="A10" s="4" t="s">
        <v>19</v>
      </c>
      <c r="B10" s="5"/>
      <c r="C10" s="11">
        <v>0</v>
      </c>
      <c r="D10" s="5">
        <v>0</v>
      </c>
      <c r="E10" s="7">
        <f t="shared" si="0"/>
        <v>0</v>
      </c>
      <c r="F10" s="7">
        <f t="shared" si="1"/>
        <v>0</v>
      </c>
      <c r="G10" s="4" t="s">
        <v>20</v>
      </c>
      <c r="H10" s="11"/>
      <c r="I10" s="12">
        <v>0</v>
      </c>
      <c r="J10" s="12">
        <v>0</v>
      </c>
      <c r="K10" s="7">
        <f t="shared" si="2"/>
        <v>0</v>
      </c>
      <c r="L10" s="7">
        <f t="shared" si="3"/>
        <v>0</v>
      </c>
      <c r="M10" s="12"/>
    </row>
    <row r="11" spans="1:13" ht="14.25" customHeight="1">
      <c r="A11" s="4" t="s">
        <v>21</v>
      </c>
      <c r="B11" s="5"/>
      <c r="C11" s="6">
        <v>0</v>
      </c>
      <c r="D11" s="5">
        <v>0</v>
      </c>
      <c r="E11" s="7">
        <f t="shared" si="0"/>
        <v>0</v>
      </c>
      <c r="F11" s="7">
        <f t="shared" si="1"/>
        <v>0</v>
      </c>
      <c r="G11" s="4" t="s">
        <v>22</v>
      </c>
      <c r="H11" s="6"/>
      <c r="I11" s="13">
        <v>0</v>
      </c>
      <c r="J11" s="13">
        <v>0</v>
      </c>
      <c r="K11" s="7">
        <f t="shared" si="2"/>
        <v>0</v>
      </c>
      <c r="L11" s="7">
        <f t="shared" si="3"/>
        <v>0</v>
      </c>
      <c r="M11" s="13"/>
    </row>
    <row r="12" spans="1:13" ht="14.25" customHeight="1">
      <c r="A12" s="4" t="s">
        <v>23</v>
      </c>
      <c r="B12" s="14">
        <f>SUM(B13:B17)</f>
        <v>418235</v>
      </c>
      <c r="C12" s="15">
        <f>SUM(C13:C17)</f>
        <v>0</v>
      </c>
      <c r="D12" s="14">
        <f>SUM(D13:D17)</f>
        <v>330000</v>
      </c>
      <c r="E12" s="7">
        <f t="shared" si="0"/>
        <v>0.78903009073846042</v>
      </c>
      <c r="F12" s="7">
        <f t="shared" si="1"/>
        <v>0</v>
      </c>
      <c r="G12" s="4" t="s">
        <v>24</v>
      </c>
      <c r="H12" s="6"/>
      <c r="I12" s="13">
        <v>0</v>
      </c>
      <c r="J12" s="13">
        <v>0</v>
      </c>
      <c r="K12" s="7">
        <f t="shared" si="2"/>
        <v>0</v>
      </c>
      <c r="L12" s="7">
        <f t="shared" si="3"/>
        <v>0</v>
      </c>
      <c r="M12" s="13"/>
    </row>
    <row r="13" spans="1:13" ht="14.25" customHeight="1">
      <c r="A13" s="4" t="s">
        <v>25</v>
      </c>
      <c r="B13" s="5">
        <v>418235</v>
      </c>
      <c r="C13" s="11" t="s">
        <v>26</v>
      </c>
      <c r="D13" s="5">
        <v>330000</v>
      </c>
      <c r="E13" s="7">
        <f t="shared" si="0"/>
        <v>0.78903009073846042</v>
      </c>
      <c r="F13" s="7">
        <f t="shared" si="1"/>
        <v>2.1732258574363836</v>
      </c>
      <c r="G13" s="4" t="s">
        <v>27</v>
      </c>
      <c r="H13" s="6"/>
      <c r="I13" s="13">
        <v>0</v>
      </c>
      <c r="J13" s="13">
        <v>0</v>
      </c>
      <c r="K13" s="7">
        <f t="shared" si="2"/>
        <v>0</v>
      </c>
      <c r="L13" s="7">
        <f t="shared" si="3"/>
        <v>0</v>
      </c>
      <c r="M13" s="13"/>
    </row>
    <row r="14" spans="1:13" ht="14.25" customHeight="1">
      <c r="A14" s="4" t="s">
        <v>28</v>
      </c>
      <c r="B14" s="5"/>
      <c r="C14" s="6">
        <v>0</v>
      </c>
      <c r="D14" s="5">
        <v>0</v>
      </c>
      <c r="E14" s="7">
        <f t="shared" si="0"/>
        <v>0</v>
      </c>
      <c r="F14" s="7">
        <f t="shared" si="1"/>
        <v>0</v>
      </c>
      <c r="G14" s="4" t="s">
        <v>29</v>
      </c>
      <c r="H14" s="14">
        <f>SUM($H$15:$H$19)</f>
        <v>0</v>
      </c>
      <c r="I14" s="14">
        <f>SUM($I$15:$I$19)</f>
        <v>0</v>
      </c>
      <c r="J14" s="14">
        <f>SUM($J$15:$J$19)</f>
        <v>0</v>
      </c>
      <c r="K14" s="7">
        <f t="shared" si="2"/>
        <v>0</v>
      </c>
      <c r="L14" s="7">
        <f t="shared" si="3"/>
        <v>0</v>
      </c>
      <c r="M14" s="14">
        <f>SUM($M$15:$M$19)</f>
        <v>0</v>
      </c>
    </row>
    <row r="15" spans="1:13" ht="14.25" customHeight="1">
      <c r="A15" s="4" t="s">
        <v>30</v>
      </c>
      <c r="B15" s="5"/>
      <c r="C15" s="6">
        <v>0</v>
      </c>
      <c r="D15" s="5">
        <v>0</v>
      </c>
      <c r="E15" s="7">
        <f t="shared" si="0"/>
        <v>0</v>
      </c>
      <c r="F15" s="7">
        <f t="shared" si="1"/>
        <v>0</v>
      </c>
      <c r="G15" s="4" t="s">
        <v>31</v>
      </c>
      <c r="H15" s="13"/>
      <c r="I15" s="13">
        <v>0</v>
      </c>
      <c r="J15" s="13">
        <v>0</v>
      </c>
      <c r="K15" s="7">
        <f t="shared" si="2"/>
        <v>0</v>
      </c>
      <c r="L15" s="7">
        <f t="shared" si="3"/>
        <v>0</v>
      </c>
      <c r="M15" s="13"/>
    </row>
    <row r="16" spans="1:13" ht="14.25" customHeight="1">
      <c r="A16" s="4" t="s">
        <v>32</v>
      </c>
      <c r="B16" s="5"/>
      <c r="C16" s="6" t="s">
        <v>33</v>
      </c>
      <c r="D16" s="5">
        <v>0</v>
      </c>
      <c r="E16" s="7">
        <f t="shared" si="0"/>
        <v>0</v>
      </c>
      <c r="F16" s="7">
        <f t="shared" si="1"/>
        <v>0</v>
      </c>
      <c r="G16" s="4" t="s">
        <v>34</v>
      </c>
      <c r="H16" s="13"/>
      <c r="I16" s="13">
        <v>0</v>
      </c>
      <c r="J16" s="13">
        <v>0</v>
      </c>
      <c r="K16" s="7">
        <f t="shared" si="2"/>
        <v>0</v>
      </c>
      <c r="L16" s="7">
        <f t="shared" si="3"/>
        <v>0</v>
      </c>
      <c r="M16" s="13"/>
    </row>
    <row r="17" spans="1:13" ht="14.25" customHeight="1">
      <c r="A17" s="4" t="s">
        <v>35</v>
      </c>
      <c r="B17" s="5"/>
      <c r="C17" s="6"/>
      <c r="D17" s="5">
        <v>0</v>
      </c>
      <c r="E17" s="7">
        <f t="shared" si="0"/>
        <v>0</v>
      </c>
      <c r="F17" s="7">
        <f t="shared" si="1"/>
        <v>0</v>
      </c>
      <c r="G17" s="4" t="s">
        <v>36</v>
      </c>
      <c r="H17" s="13"/>
      <c r="I17" s="13">
        <v>0</v>
      </c>
      <c r="J17" s="13">
        <v>0</v>
      </c>
      <c r="K17" s="7">
        <f t="shared" si="2"/>
        <v>0</v>
      </c>
      <c r="L17" s="7">
        <f t="shared" si="3"/>
        <v>0</v>
      </c>
      <c r="M17" s="13"/>
    </row>
    <row r="18" spans="1:13" ht="14.25" customHeight="1">
      <c r="A18" s="4" t="s">
        <v>37</v>
      </c>
      <c r="B18" s="5"/>
      <c r="C18" s="11">
        <v>0</v>
      </c>
      <c r="D18" s="5">
        <v>0</v>
      </c>
      <c r="E18" s="7">
        <f t="shared" si="0"/>
        <v>0</v>
      </c>
      <c r="F18" s="7">
        <f t="shared" si="1"/>
        <v>0</v>
      </c>
      <c r="G18" s="4" t="s">
        <v>38</v>
      </c>
      <c r="H18" s="13"/>
      <c r="I18" s="13">
        <v>0</v>
      </c>
      <c r="J18" s="13">
        <v>0</v>
      </c>
      <c r="K18" s="7">
        <f t="shared" si="2"/>
        <v>0</v>
      </c>
      <c r="L18" s="7">
        <f t="shared" si="3"/>
        <v>0</v>
      </c>
      <c r="M18" s="13"/>
    </row>
    <row r="19" spans="1:13" ht="14.25" customHeight="1">
      <c r="A19" s="4" t="s">
        <v>39</v>
      </c>
      <c r="B19" s="14">
        <f>SUM(B20:B21)</f>
        <v>0</v>
      </c>
      <c r="C19" s="15">
        <f>SUM(C20:C21)</f>
        <v>0</v>
      </c>
      <c r="D19" s="14">
        <f>SUM(D20:D21)</f>
        <v>0</v>
      </c>
      <c r="E19" s="7">
        <f t="shared" si="0"/>
        <v>0</v>
      </c>
      <c r="F19" s="7">
        <f t="shared" si="1"/>
        <v>0</v>
      </c>
      <c r="G19" s="4" t="s">
        <v>40</v>
      </c>
      <c r="H19" s="13"/>
      <c r="I19" s="13">
        <v>0</v>
      </c>
      <c r="J19" s="13">
        <v>0</v>
      </c>
      <c r="K19" s="7">
        <f t="shared" si="2"/>
        <v>0</v>
      </c>
      <c r="L19" s="7">
        <f t="shared" si="3"/>
        <v>0</v>
      </c>
      <c r="M19" s="13"/>
    </row>
    <row r="20" spans="1:13" ht="14.25" customHeight="1">
      <c r="A20" s="4" t="s">
        <v>41</v>
      </c>
      <c r="B20" s="5"/>
      <c r="C20" s="11">
        <v>0</v>
      </c>
      <c r="D20" s="5">
        <v>0</v>
      </c>
      <c r="E20" s="7">
        <f t="shared" si="0"/>
        <v>0</v>
      </c>
      <c r="F20" s="7">
        <f t="shared" si="1"/>
        <v>0</v>
      </c>
      <c r="G20" s="4" t="s">
        <v>42</v>
      </c>
      <c r="H20" s="14">
        <f>SUM($H$21:$H$22)</f>
        <v>0</v>
      </c>
      <c r="I20" s="14">
        <f>SUM($I$21:$I$22)</f>
        <v>0</v>
      </c>
      <c r="J20" s="14">
        <f>SUM($J$21:$J$22)</f>
        <v>0</v>
      </c>
      <c r="K20" s="7">
        <f t="shared" si="2"/>
        <v>0</v>
      </c>
      <c r="L20" s="7">
        <f t="shared" si="3"/>
        <v>0</v>
      </c>
      <c r="M20" s="14">
        <f>SUM($M$21:$M$22)</f>
        <v>0</v>
      </c>
    </row>
    <row r="21" spans="1:13" ht="14.25" customHeight="1">
      <c r="A21" s="4" t="s">
        <v>43</v>
      </c>
      <c r="B21" s="5"/>
      <c r="C21" s="6">
        <v>0</v>
      </c>
      <c r="D21" s="5">
        <v>0</v>
      </c>
      <c r="E21" s="7">
        <f t="shared" si="0"/>
        <v>0</v>
      </c>
      <c r="F21" s="7">
        <f t="shared" si="1"/>
        <v>0</v>
      </c>
      <c r="G21" s="4" t="s">
        <v>44</v>
      </c>
      <c r="H21" s="13"/>
      <c r="I21" s="13">
        <v>0</v>
      </c>
      <c r="J21" s="13">
        <v>0</v>
      </c>
      <c r="K21" s="7">
        <f t="shared" si="2"/>
        <v>0</v>
      </c>
      <c r="L21" s="7">
        <f t="shared" si="3"/>
        <v>0</v>
      </c>
      <c r="M21" s="13"/>
    </row>
    <row r="22" spans="1:13" ht="14.25" customHeight="1">
      <c r="A22" s="4" t="s">
        <v>45</v>
      </c>
      <c r="B22" s="5">
        <v>16000</v>
      </c>
      <c r="C22" s="11" t="s">
        <v>46</v>
      </c>
      <c r="D22" s="5">
        <v>16000</v>
      </c>
      <c r="E22" s="7">
        <f t="shared" si="0"/>
        <v>1</v>
      </c>
      <c r="F22" s="7">
        <f t="shared" si="1"/>
        <v>0.97483701943581302</v>
      </c>
      <c r="G22" s="4" t="s">
        <v>47</v>
      </c>
      <c r="H22" s="13"/>
      <c r="I22" s="13">
        <v>0</v>
      </c>
      <c r="J22" s="13">
        <v>0</v>
      </c>
      <c r="K22" s="7">
        <f t="shared" si="2"/>
        <v>0</v>
      </c>
      <c r="L22" s="7">
        <f t="shared" si="3"/>
        <v>0</v>
      </c>
      <c r="M22" s="13"/>
    </row>
    <row r="23" spans="1:13" ht="14.25" customHeight="1">
      <c r="A23" s="4" t="s">
        <v>48</v>
      </c>
      <c r="B23" s="5"/>
      <c r="C23" s="6">
        <v>0</v>
      </c>
      <c r="D23" s="5">
        <v>0</v>
      </c>
      <c r="E23" s="7">
        <f t="shared" si="0"/>
        <v>0</v>
      </c>
      <c r="F23" s="7">
        <f t="shared" si="1"/>
        <v>0</v>
      </c>
      <c r="G23" s="4" t="s">
        <v>49</v>
      </c>
      <c r="H23" s="14">
        <f>SUM(H24,H28,H32)</f>
        <v>0</v>
      </c>
      <c r="I23" s="14">
        <v>140</v>
      </c>
      <c r="J23" s="14">
        <f>SUM(J24,J28,J32)</f>
        <v>0</v>
      </c>
      <c r="K23" s="7">
        <f t="shared" si="2"/>
        <v>0</v>
      </c>
      <c r="L23" s="7">
        <f t="shared" si="3"/>
        <v>0</v>
      </c>
      <c r="M23" s="14">
        <f>SUM(M24,M28,M32)</f>
        <v>0</v>
      </c>
    </row>
    <row r="24" spans="1:13" ht="14.25" customHeight="1">
      <c r="A24" s="4" t="s">
        <v>50</v>
      </c>
      <c r="B24" s="5"/>
      <c r="C24" s="13">
        <v>0</v>
      </c>
      <c r="D24" s="5">
        <v>0</v>
      </c>
      <c r="E24" s="7">
        <f t="shared" si="0"/>
        <v>0</v>
      </c>
      <c r="F24" s="7">
        <f t="shared" si="1"/>
        <v>0</v>
      </c>
      <c r="G24" s="4" t="s">
        <v>51</v>
      </c>
      <c r="H24" s="14">
        <f>SUM($H$25:$H$27)</f>
        <v>0</v>
      </c>
      <c r="I24" s="14">
        <f>SUM($I$25:$I$27)</f>
        <v>0</v>
      </c>
      <c r="J24" s="14">
        <f>SUM($J$25:$J$27)</f>
        <v>0</v>
      </c>
      <c r="K24" s="7">
        <f t="shared" si="2"/>
        <v>0</v>
      </c>
      <c r="L24" s="7">
        <f t="shared" si="3"/>
        <v>0</v>
      </c>
      <c r="M24" s="14">
        <f>SUM($M$25:$M$27)</f>
        <v>0</v>
      </c>
    </row>
    <row r="25" spans="1:13" ht="14.25" customHeight="1">
      <c r="A25" s="4" t="s">
        <v>52</v>
      </c>
      <c r="B25" s="5"/>
      <c r="C25" s="13">
        <v>0</v>
      </c>
      <c r="D25" s="5">
        <v>0</v>
      </c>
      <c r="E25" s="7">
        <f t="shared" si="0"/>
        <v>0</v>
      </c>
      <c r="F25" s="7">
        <f t="shared" si="1"/>
        <v>0</v>
      </c>
      <c r="G25" s="4" t="s">
        <v>53</v>
      </c>
      <c r="H25" s="13"/>
      <c r="I25" s="13" t="s">
        <v>54</v>
      </c>
      <c r="J25" s="13">
        <v>0</v>
      </c>
      <c r="K25" s="7">
        <f t="shared" si="2"/>
        <v>0</v>
      </c>
      <c r="L25" s="7">
        <f t="shared" si="3"/>
        <v>0</v>
      </c>
      <c r="M25" s="13"/>
    </row>
    <row r="26" spans="1:13" ht="14.25" customHeight="1">
      <c r="A26" s="4" t="s">
        <v>55</v>
      </c>
      <c r="B26" s="5">
        <v>700</v>
      </c>
      <c r="C26" s="13" t="s">
        <v>56</v>
      </c>
      <c r="D26" s="5">
        <v>1000</v>
      </c>
      <c r="E26" s="7">
        <f t="shared" si="0"/>
        <v>1.4285714285714286</v>
      </c>
      <c r="F26" s="7">
        <f t="shared" si="1"/>
        <v>1.1587485515643106</v>
      </c>
      <c r="G26" s="4" t="s">
        <v>57</v>
      </c>
      <c r="H26" s="13"/>
      <c r="I26" s="13">
        <v>0</v>
      </c>
      <c r="J26" s="13">
        <v>0</v>
      </c>
      <c r="K26" s="7">
        <f t="shared" si="2"/>
        <v>0</v>
      </c>
      <c r="L26" s="7">
        <f t="shared" si="3"/>
        <v>0</v>
      </c>
      <c r="M26" s="13"/>
    </row>
    <row r="27" spans="1:13" ht="14.25" customHeight="1">
      <c r="A27" s="4" t="s">
        <v>58</v>
      </c>
      <c r="B27" s="14">
        <f>SUM(B28:B32)</f>
        <v>0</v>
      </c>
      <c r="C27" s="14">
        <f>SUM(C28:C32)</f>
        <v>0</v>
      </c>
      <c r="D27" s="14">
        <f>SUM(D28:D32)</f>
        <v>0</v>
      </c>
      <c r="E27" s="7">
        <f t="shared" si="0"/>
        <v>0</v>
      </c>
      <c r="F27" s="7">
        <f t="shared" si="1"/>
        <v>0</v>
      </c>
      <c r="G27" s="4" t="s">
        <v>59</v>
      </c>
      <c r="H27" s="13"/>
      <c r="I27" s="13">
        <v>0</v>
      </c>
      <c r="J27" s="13">
        <v>0</v>
      </c>
      <c r="K27" s="7">
        <f t="shared" si="2"/>
        <v>0</v>
      </c>
      <c r="L27" s="7">
        <f t="shared" si="3"/>
        <v>0</v>
      </c>
      <c r="M27" s="13"/>
    </row>
    <row r="28" spans="1:13" ht="14.25" customHeight="1">
      <c r="A28" s="4" t="s">
        <v>60</v>
      </c>
      <c r="B28" s="5"/>
      <c r="C28" s="11">
        <v>0</v>
      </c>
      <c r="D28" s="5">
        <v>0</v>
      </c>
      <c r="E28" s="7">
        <f t="shared" si="0"/>
        <v>0</v>
      </c>
      <c r="F28" s="7">
        <f t="shared" si="1"/>
        <v>0</v>
      </c>
      <c r="G28" s="4" t="s">
        <v>61</v>
      </c>
      <c r="H28" s="14">
        <f>SUM($H$29:$H$31)</f>
        <v>0</v>
      </c>
      <c r="I28" s="14">
        <f>SUM($I$29:$I$31)</f>
        <v>0</v>
      </c>
      <c r="J28" s="14">
        <f>SUM($J$29:$J$31)</f>
        <v>0</v>
      </c>
      <c r="K28" s="7">
        <f t="shared" si="2"/>
        <v>0</v>
      </c>
      <c r="L28" s="7">
        <f t="shared" si="3"/>
        <v>0</v>
      </c>
      <c r="M28" s="14">
        <f>SUM($M$29:$M$31)</f>
        <v>0</v>
      </c>
    </row>
    <row r="29" spans="1:13" ht="14.25" customHeight="1">
      <c r="A29" s="4" t="s">
        <v>62</v>
      </c>
      <c r="B29" s="5"/>
      <c r="C29" s="6">
        <v>0</v>
      </c>
      <c r="D29" s="5">
        <v>0</v>
      </c>
      <c r="E29" s="7">
        <f t="shared" si="0"/>
        <v>0</v>
      </c>
      <c r="F29" s="7">
        <f t="shared" si="1"/>
        <v>0</v>
      </c>
      <c r="G29" s="4" t="s">
        <v>53</v>
      </c>
      <c r="H29" s="13"/>
      <c r="I29" s="13">
        <v>0</v>
      </c>
      <c r="J29" s="13">
        <v>0</v>
      </c>
      <c r="K29" s="7">
        <f t="shared" si="2"/>
        <v>0</v>
      </c>
      <c r="L29" s="7">
        <f t="shared" si="3"/>
        <v>0</v>
      </c>
      <c r="M29" s="13"/>
    </row>
    <row r="30" spans="1:13" ht="14.25" customHeight="1">
      <c r="A30" s="4" t="s">
        <v>63</v>
      </c>
      <c r="B30" s="5"/>
      <c r="C30" s="6">
        <v>0</v>
      </c>
      <c r="D30" s="5">
        <v>0</v>
      </c>
      <c r="E30" s="7">
        <f t="shared" si="0"/>
        <v>0</v>
      </c>
      <c r="F30" s="7">
        <f t="shared" si="1"/>
        <v>0</v>
      </c>
      <c r="G30" s="4" t="s">
        <v>57</v>
      </c>
      <c r="H30" s="13"/>
      <c r="I30" s="13" t="s">
        <v>64</v>
      </c>
      <c r="J30" s="13">
        <v>0</v>
      </c>
      <c r="K30" s="7">
        <f t="shared" si="2"/>
        <v>0</v>
      </c>
      <c r="L30" s="7">
        <f t="shared" si="3"/>
        <v>0</v>
      </c>
      <c r="M30" s="13"/>
    </row>
    <row r="31" spans="1:13" ht="14.25" customHeight="1">
      <c r="A31" s="4" t="s">
        <v>65</v>
      </c>
      <c r="B31" s="5"/>
      <c r="C31" s="6">
        <v>0</v>
      </c>
      <c r="D31" s="5">
        <v>0</v>
      </c>
      <c r="E31" s="7">
        <f t="shared" si="0"/>
        <v>0</v>
      </c>
      <c r="F31" s="7">
        <f t="shared" si="1"/>
        <v>0</v>
      </c>
      <c r="G31" s="4" t="s">
        <v>66</v>
      </c>
      <c r="H31" s="13"/>
      <c r="I31" s="13">
        <v>0</v>
      </c>
      <c r="J31" s="13">
        <v>0</v>
      </c>
      <c r="K31" s="7">
        <f t="shared" si="2"/>
        <v>0</v>
      </c>
      <c r="L31" s="7">
        <f t="shared" si="3"/>
        <v>0</v>
      </c>
      <c r="M31" s="13"/>
    </row>
    <row r="32" spans="1:13" ht="14.25" customHeight="1">
      <c r="A32" s="4" t="s">
        <v>67</v>
      </c>
      <c r="B32" s="5"/>
      <c r="C32" s="6">
        <v>0</v>
      </c>
      <c r="D32" s="5">
        <v>0</v>
      </c>
      <c r="E32" s="7">
        <f t="shared" si="0"/>
        <v>0</v>
      </c>
      <c r="F32" s="7">
        <f t="shared" si="1"/>
        <v>0</v>
      </c>
      <c r="G32" s="4" t="s">
        <v>68</v>
      </c>
      <c r="H32" s="14">
        <f>SUM($H$33:$H$34)</f>
        <v>0</v>
      </c>
      <c r="I32" s="14">
        <f>SUM($I$33:$I$34)</f>
        <v>0</v>
      </c>
      <c r="J32" s="14">
        <f>SUM($J$33:$J$34)</f>
        <v>0</v>
      </c>
      <c r="K32" s="7">
        <f t="shared" si="2"/>
        <v>0</v>
      </c>
      <c r="L32" s="7">
        <f t="shared" si="3"/>
        <v>0</v>
      </c>
      <c r="M32" s="14">
        <f>SUM($M$33:$M$34)</f>
        <v>0</v>
      </c>
    </row>
    <row r="33" spans="1:13" ht="14.25" customHeight="1">
      <c r="A33" s="4" t="s">
        <v>69</v>
      </c>
      <c r="B33" s="16"/>
      <c r="C33" s="6">
        <v>0</v>
      </c>
      <c r="D33" s="5">
        <v>0</v>
      </c>
      <c r="E33" s="7">
        <f t="shared" si="0"/>
        <v>0</v>
      </c>
      <c r="F33" s="7">
        <f t="shared" si="1"/>
        <v>0</v>
      </c>
      <c r="G33" s="4" t="s">
        <v>57</v>
      </c>
      <c r="H33" s="13"/>
      <c r="I33" s="13">
        <v>0</v>
      </c>
      <c r="J33" s="13">
        <v>0</v>
      </c>
      <c r="K33" s="7">
        <f t="shared" si="2"/>
        <v>0</v>
      </c>
      <c r="L33" s="7">
        <f t="shared" si="3"/>
        <v>0</v>
      </c>
      <c r="M33" s="13"/>
    </row>
    <row r="34" spans="1:13" ht="14.25" customHeight="1">
      <c r="A34" s="4" t="s">
        <v>70</v>
      </c>
      <c r="B34" s="5"/>
      <c r="C34" s="6">
        <v>0</v>
      </c>
      <c r="D34" s="5">
        <v>0</v>
      </c>
      <c r="E34" s="7">
        <f t="shared" si="0"/>
        <v>0</v>
      </c>
      <c r="F34" s="7">
        <f t="shared" si="1"/>
        <v>0</v>
      </c>
      <c r="G34" s="4" t="s">
        <v>71</v>
      </c>
      <c r="H34" s="13"/>
      <c r="I34" s="13">
        <v>0</v>
      </c>
      <c r="J34" s="13">
        <v>0</v>
      </c>
      <c r="K34" s="7">
        <f t="shared" si="2"/>
        <v>0</v>
      </c>
      <c r="L34" s="7">
        <f t="shared" si="3"/>
        <v>0</v>
      </c>
      <c r="M34" s="13"/>
    </row>
    <row r="35" spans="1:13" ht="14.25" customHeight="1">
      <c r="A35" s="17"/>
      <c r="B35" s="18"/>
      <c r="C35" s="19"/>
      <c r="D35" s="18"/>
      <c r="E35" s="18"/>
      <c r="F35" s="17"/>
      <c r="G35" s="4" t="s">
        <v>72</v>
      </c>
      <c r="H35" s="14">
        <f>SUM(H36,H41)</f>
        <v>0</v>
      </c>
      <c r="I35" s="14">
        <f>SUM(I36,I41)</f>
        <v>0</v>
      </c>
      <c r="J35" s="14">
        <f>SUM(J36,J41)</f>
        <v>0</v>
      </c>
      <c r="K35" s="7">
        <f t="shared" si="2"/>
        <v>0</v>
      </c>
      <c r="L35" s="7">
        <f t="shared" si="3"/>
        <v>0</v>
      </c>
      <c r="M35" s="14">
        <f>SUM(M36,M41)</f>
        <v>0</v>
      </c>
    </row>
    <row r="36" spans="1:13" ht="15.75" customHeight="1">
      <c r="A36" s="17"/>
      <c r="B36" s="18"/>
      <c r="C36" s="18"/>
      <c r="D36" s="18"/>
      <c r="E36" s="18"/>
      <c r="F36" s="17"/>
      <c r="G36" s="4" t="s">
        <v>73</v>
      </c>
      <c r="H36" s="14">
        <f>SUM($H$37:$H$40)</f>
        <v>0</v>
      </c>
      <c r="I36" s="14">
        <f>SUM($I$37:$I$40)</f>
        <v>0</v>
      </c>
      <c r="J36" s="14">
        <f>SUM($J$37:$J$40)</f>
        <v>0</v>
      </c>
      <c r="K36" s="7">
        <f t="shared" si="2"/>
        <v>0</v>
      </c>
      <c r="L36" s="7">
        <f t="shared" si="3"/>
        <v>0</v>
      </c>
      <c r="M36" s="14">
        <f>SUM($M$37:$M$40)</f>
        <v>0</v>
      </c>
    </row>
    <row r="37" spans="1:13" ht="14.25" customHeight="1">
      <c r="A37" s="17"/>
      <c r="B37" s="18"/>
      <c r="C37" s="18"/>
      <c r="D37" s="18"/>
      <c r="E37" s="18"/>
      <c r="F37" s="17"/>
      <c r="G37" s="4" t="s">
        <v>74</v>
      </c>
      <c r="H37" s="13"/>
      <c r="I37" s="13">
        <v>0</v>
      </c>
      <c r="J37" s="13">
        <v>0</v>
      </c>
      <c r="K37" s="7">
        <f t="shared" si="2"/>
        <v>0</v>
      </c>
      <c r="L37" s="7">
        <f t="shared" si="3"/>
        <v>0</v>
      </c>
      <c r="M37" s="13"/>
    </row>
    <row r="38" spans="1:13" ht="14.25" customHeight="1">
      <c r="A38" s="17"/>
      <c r="B38" s="18"/>
      <c r="C38" s="18"/>
      <c r="D38" s="18"/>
      <c r="E38" s="18"/>
      <c r="F38" s="17"/>
      <c r="G38" s="4" t="s">
        <v>75</v>
      </c>
      <c r="H38" s="13"/>
      <c r="I38" s="13">
        <v>0</v>
      </c>
      <c r="J38" s="13">
        <v>0</v>
      </c>
      <c r="K38" s="7">
        <f t="shared" si="2"/>
        <v>0</v>
      </c>
      <c r="L38" s="7">
        <f t="shared" si="3"/>
        <v>0</v>
      </c>
      <c r="M38" s="13"/>
    </row>
    <row r="39" spans="1:13" ht="14.25" customHeight="1">
      <c r="A39" s="17"/>
      <c r="B39" s="18"/>
      <c r="C39" s="18"/>
      <c r="D39" s="18"/>
      <c r="E39" s="18"/>
      <c r="F39" s="17"/>
      <c r="G39" s="4" t="s">
        <v>76</v>
      </c>
      <c r="H39" s="13"/>
      <c r="I39" s="13">
        <v>0</v>
      </c>
      <c r="J39" s="13">
        <v>0</v>
      </c>
      <c r="K39" s="7">
        <f t="shared" si="2"/>
        <v>0</v>
      </c>
      <c r="L39" s="7">
        <f t="shared" si="3"/>
        <v>0</v>
      </c>
      <c r="M39" s="13"/>
    </row>
    <row r="40" spans="1:13" ht="14.25" customHeight="1">
      <c r="A40" s="17"/>
      <c r="B40" s="18"/>
      <c r="C40" s="18"/>
      <c r="D40" s="18"/>
      <c r="E40" s="18"/>
      <c r="F40" s="17"/>
      <c r="G40" s="4" t="s">
        <v>77</v>
      </c>
      <c r="H40" s="13"/>
      <c r="I40" s="13">
        <v>0</v>
      </c>
      <c r="J40" s="13">
        <v>0</v>
      </c>
      <c r="K40" s="7">
        <f t="shared" si="2"/>
        <v>0</v>
      </c>
      <c r="L40" s="7">
        <f t="shared" si="3"/>
        <v>0</v>
      </c>
      <c r="M40" s="13"/>
    </row>
    <row r="41" spans="1:13" ht="14.25" customHeight="1">
      <c r="A41" s="17"/>
      <c r="B41" s="18"/>
      <c r="C41" s="18"/>
      <c r="D41" s="18"/>
      <c r="E41" s="18"/>
      <c r="F41" s="17"/>
      <c r="G41" s="4" t="s">
        <v>78</v>
      </c>
      <c r="H41" s="14">
        <f>SUM($H$42:$H$45)</f>
        <v>0</v>
      </c>
      <c r="I41" s="14">
        <f>SUM($I$42:$I$45)</f>
        <v>0</v>
      </c>
      <c r="J41" s="14">
        <f>SUM($J$42:$J$45)</f>
        <v>0</v>
      </c>
      <c r="K41" s="7">
        <f t="shared" si="2"/>
        <v>0</v>
      </c>
      <c r="L41" s="7">
        <f t="shared" si="3"/>
        <v>0</v>
      </c>
      <c r="M41" s="14">
        <f>SUM($M$42:$M$45)</f>
        <v>0</v>
      </c>
    </row>
    <row r="42" spans="1:13" ht="14.25" customHeight="1">
      <c r="A42" s="17"/>
      <c r="B42" s="18"/>
      <c r="C42" s="18"/>
      <c r="D42" s="18"/>
      <c r="E42" s="18"/>
      <c r="F42" s="17"/>
      <c r="G42" s="4" t="s">
        <v>79</v>
      </c>
      <c r="H42" s="13"/>
      <c r="I42" s="13">
        <v>0</v>
      </c>
      <c r="J42" s="13">
        <v>0</v>
      </c>
      <c r="K42" s="7">
        <f t="shared" si="2"/>
        <v>0</v>
      </c>
      <c r="L42" s="7">
        <f t="shared" si="3"/>
        <v>0</v>
      </c>
      <c r="M42" s="13"/>
    </row>
    <row r="43" spans="1:13" ht="14.25" customHeight="1">
      <c r="A43" s="17"/>
      <c r="B43" s="18"/>
      <c r="C43" s="18"/>
      <c r="D43" s="18"/>
      <c r="E43" s="18"/>
      <c r="F43" s="17"/>
      <c r="G43" s="4" t="s">
        <v>80</v>
      </c>
      <c r="H43" s="13"/>
      <c r="I43" s="13">
        <v>0</v>
      </c>
      <c r="J43" s="13">
        <v>0</v>
      </c>
      <c r="K43" s="7">
        <f t="shared" si="2"/>
        <v>0</v>
      </c>
      <c r="L43" s="7">
        <f t="shared" si="3"/>
        <v>0</v>
      </c>
      <c r="M43" s="13"/>
    </row>
    <row r="44" spans="1:13" ht="14.25" customHeight="1">
      <c r="A44" s="17"/>
      <c r="B44" s="18"/>
      <c r="C44" s="18"/>
      <c r="D44" s="18"/>
      <c r="E44" s="18"/>
      <c r="F44" s="17"/>
      <c r="G44" s="4" t="s">
        <v>81</v>
      </c>
      <c r="H44" s="13"/>
      <c r="I44" s="13">
        <v>0</v>
      </c>
      <c r="J44" s="13">
        <v>0</v>
      </c>
      <c r="K44" s="7">
        <f t="shared" si="2"/>
        <v>0</v>
      </c>
      <c r="L44" s="7">
        <f t="shared" si="3"/>
        <v>0</v>
      </c>
      <c r="M44" s="13"/>
    </row>
    <row r="45" spans="1:13" ht="14.25" customHeight="1">
      <c r="A45" s="17"/>
      <c r="B45" s="18"/>
      <c r="C45" s="18"/>
      <c r="D45" s="18"/>
      <c r="E45" s="18"/>
      <c r="F45" s="17"/>
      <c r="G45" s="4" t="s">
        <v>82</v>
      </c>
      <c r="H45" s="13"/>
      <c r="I45" s="13">
        <v>0</v>
      </c>
      <c r="J45" s="13">
        <v>0</v>
      </c>
      <c r="K45" s="7">
        <f t="shared" si="2"/>
        <v>0</v>
      </c>
      <c r="L45" s="7">
        <f t="shared" si="3"/>
        <v>0</v>
      </c>
      <c r="M45" s="13"/>
    </row>
    <row r="46" spans="1:13" ht="14.25" customHeight="1">
      <c r="A46" s="17"/>
      <c r="B46" s="18"/>
      <c r="C46" s="18"/>
      <c r="D46" s="18"/>
      <c r="E46" s="18"/>
      <c r="F46" s="17"/>
      <c r="G46" s="4" t="s">
        <v>83</v>
      </c>
      <c r="H46" s="14">
        <f>SUM(H47,H63,H67,H68,H74,H78,H82,H86,H92,H95)</f>
        <v>339371</v>
      </c>
      <c r="I46" s="15">
        <f>SUM(I47,I63,I67,I68,I74,I78,I82,I86,I92,I95)</f>
        <v>160221</v>
      </c>
      <c r="J46" s="14">
        <f>SUM(J47,J63,J67,J68,J74,J78,J82,J86,J92,J95)</f>
        <v>251609</v>
      </c>
      <c r="K46" s="7">
        <f t="shared" si="2"/>
        <v>0.74139805699367356</v>
      </c>
      <c r="L46" s="7">
        <f t="shared" si="3"/>
        <v>1.5703871527452706</v>
      </c>
      <c r="M46" s="14">
        <f>SUM(M47,M63,M67,M68,M74,M78,M82,M86,M92,M95)</f>
        <v>0</v>
      </c>
    </row>
    <row r="47" spans="1:13" ht="14.25" customHeight="1">
      <c r="A47" s="17"/>
      <c r="B47" s="18"/>
      <c r="C47" s="18"/>
      <c r="D47" s="18"/>
      <c r="E47" s="18"/>
      <c r="F47" s="17"/>
      <c r="G47" s="4" t="s">
        <v>84</v>
      </c>
      <c r="H47" s="14">
        <f>SUM($H$48:$H$62)</f>
        <v>325589</v>
      </c>
      <c r="I47" s="14">
        <v>148761</v>
      </c>
      <c r="J47" s="14">
        <f>SUM($J$48:$J$62)</f>
        <v>232704</v>
      </c>
      <c r="K47" s="7">
        <f t="shared" si="2"/>
        <v>0.71471702053816311</v>
      </c>
      <c r="L47" s="7">
        <f t="shared" si="3"/>
        <v>1.5642809607356767</v>
      </c>
      <c r="M47" s="14">
        <f>SUM($M$48:$M$62)</f>
        <v>0</v>
      </c>
    </row>
    <row r="48" spans="1:13" ht="14.25" customHeight="1">
      <c r="A48" s="17"/>
      <c r="B48" s="18"/>
      <c r="C48" s="18"/>
      <c r="D48" s="18"/>
      <c r="E48" s="18"/>
      <c r="F48" s="17"/>
      <c r="G48" s="4" t="s">
        <v>85</v>
      </c>
      <c r="H48" s="13">
        <v>30000</v>
      </c>
      <c r="I48" s="13">
        <v>43781</v>
      </c>
      <c r="J48" s="65">
        <v>40200</v>
      </c>
      <c r="K48" s="7">
        <f t="shared" si="2"/>
        <v>1.34</v>
      </c>
      <c r="L48" s="7">
        <f t="shared" si="3"/>
        <v>0.91820652794591262</v>
      </c>
      <c r="M48" s="13" t="s">
        <v>86</v>
      </c>
    </row>
    <row r="49" spans="1:13" ht="14.25" customHeight="1">
      <c r="A49" s="17"/>
      <c r="B49" s="18"/>
      <c r="C49" s="18"/>
      <c r="D49" s="18"/>
      <c r="E49" s="18"/>
      <c r="F49" s="17"/>
      <c r="G49" s="4" t="s">
        <v>87</v>
      </c>
      <c r="H49" s="13">
        <v>124285</v>
      </c>
      <c r="I49" s="65">
        <v>93528</v>
      </c>
      <c r="J49" s="65">
        <v>122839.8</v>
      </c>
      <c r="K49" s="7">
        <f t="shared" si="2"/>
        <v>0.988371887194754</v>
      </c>
      <c r="L49" s="7">
        <f t="shared" si="3"/>
        <v>1.3134013343597639</v>
      </c>
      <c r="M49" s="13" t="s">
        <v>88</v>
      </c>
    </row>
    <row r="50" spans="1:13" ht="14.25" customHeight="1">
      <c r="A50" s="17"/>
      <c r="B50" s="18"/>
      <c r="C50" s="18"/>
      <c r="D50" s="18"/>
      <c r="E50" s="18"/>
      <c r="F50" s="17"/>
      <c r="G50" s="4" t="s">
        <v>89</v>
      </c>
      <c r="H50" s="13">
        <v>149797</v>
      </c>
      <c r="I50" s="65">
        <v>3330</v>
      </c>
      <c r="J50" s="65">
        <v>62843.199999999997</v>
      </c>
      <c r="K50" s="7">
        <f t="shared" si="2"/>
        <v>0.41952242034219644</v>
      </c>
      <c r="L50" s="7">
        <f t="shared" si="3"/>
        <v>18.87183183183183</v>
      </c>
      <c r="M50" s="13" t="s">
        <v>90</v>
      </c>
    </row>
    <row r="51" spans="1:13" ht="14.25" customHeight="1">
      <c r="A51" s="17"/>
      <c r="B51" s="18"/>
      <c r="C51" s="18"/>
      <c r="D51" s="18"/>
      <c r="E51" s="18"/>
      <c r="F51" s="17"/>
      <c r="G51" s="4" t="s">
        <v>91</v>
      </c>
      <c r="H51" s="13">
        <v>7481</v>
      </c>
      <c r="I51" s="65">
        <v>2575</v>
      </c>
      <c r="J51" s="65">
        <v>1221</v>
      </c>
      <c r="K51" s="7">
        <f t="shared" si="2"/>
        <v>0.16321347413447401</v>
      </c>
      <c r="L51" s="7">
        <f t="shared" si="3"/>
        <v>0.47417475728155339</v>
      </c>
      <c r="M51" s="13" t="s">
        <v>92</v>
      </c>
    </row>
    <row r="52" spans="1:13" ht="14.25" customHeight="1">
      <c r="A52" s="17"/>
      <c r="B52" s="18"/>
      <c r="C52" s="18"/>
      <c r="D52" s="18"/>
      <c r="E52" s="18"/>
      <c r="F52" s="17"/>
      <c r="G52" s="4" t="s">
        <v>93</v>
      </c>
      <c r="H52" s="13">
        <v>2000</v>
      </c>
      <c r="I52" s="13">
        <v>61</v>
      </c>
      <c r="J52" s="65">
        <v>2000</v>
      </c>
      <c r="K52" s="7">
        <f t="shared" si="2"/>
        <v>1</v>
      </c>
      <c r="L52" s="7">
        <f t="shared" si="3"/>
        <v>32.786885245901637</v>
      </c>
      <c r="M52" s="13" t="s">
        <v>94</v>
      </c>
    </row>
    <row r="53" spans="1:13" ht="14.25" customHeight="1">
      <c r="A53" s="17"/>
      <c r="B53" s="18"/>
      <c r="C53" s="18"/>
      <c r="D53" s="18"/>
      <c r="E53" s="18"/>
      <c r="F53" s="17"/>
      <c r="G53" s="4" t="s">
        <v>95</v>
      </c>
      <c r="H53" s="13"/>
      <c r="I53" s="13">
        <v>0</v>
      </c>
      <c r="J53" s="13">
        <v>0</v>
      </c>
      <c r="K53" s="7">
        <f t="shared" si="2"/>
        <v>0</v>
      </c>
      <c r="L53" s="7">
        <f t="shared" si="3"/>
        <v>0</v>
      </c>
      <c r="M53" s="13"/>
    </row>
    <row r="54" spans="1:13" ht="14.25" customHeight="1">
      <c r="A54" s="17"/>
      <c r="B54" s="18"/>
      <c r="C54" s="18"/>
      <c r="D54" s="18"/>
      <c r="E54" s="18"/>
      <c r="F54" s="17"/>
      <c r="G54" s="4" t="s">
        <v>96</v>
      </c>
      <c r="H54" s="13"/>
      <c r="I54" s="13">
        <v>0</v>
      </c>
      <c r="J54" s="13">
        <v>0</v>
      </c>
      <c r="K54" s="7">
        <f t="shared" si="2"/>
        <v>0</v>
      </c>
      <c r="L54" s="7">
        <f t="shared" si="3"/>
        <v>0</v>
      </c>
      <c r="M54" s="13"/>
    </row>
    <row r="55" spans="1:13" ht="14.25" customHeight="1">
      <c r="A55" s="17"/>
      <c r="B55" s="18"/>
      <c r="C55" s="18"/>
      <c r="D55" s="18"/>
      <c r="E55" s="18"/>
      <c r="F55" s="17"/>
      <c r="G55" s="4" t="s">
        <v>97</v>
      </c>
      <c r="H55" s="13"/>
      <c r="I55" s="13">
        <v>0</v>
      </c>
      <c r="J55" s="13">
        <v>0</v>
      </c>
      <c r="K55" s="7">
        <f t="shared" si="2"/>
        <v>0</v>
      </c>
      <c r="L55" s="7">
        <f t="shared" si="3"/>
        <v>0</v>
      </c>
      <c r="M55" s="13"/>
    </row>
    <row r="56" spans="1:13" ht="14.25" customHeight="1">
      <c r="A56" s="17"/>
      <c r="B56" s="18"/>
      <c r="C56" s="18"/>
      <c r="D56" s="18"/>
      <c r="E56" s="18"/>
      <c r="F56" s="17"/>
      <c r="G56" s="4" t="s">
        <v>98</v>
      </c>
      <c r="H56" s="13"/>
      <c r="I56" s="13">
        <v>0</v>
      </c>
      <c r="J56" s="13">
        <v>0</v>
      </c>
      <c r="K56" s="7">
        <f t="shared" si="2"/>
        <v>0</v>
      </c>
      <c r="L56" s="7">
        <f t="shared" si="3"/>
        <v>0</v>
      </c>
      <c r="M56" s="13"/>
    </row>
    <row r="57" spans="1:13" ht="14.25" customHeight="1">
      <c r="A57" s="17"/>
      <c r="B57" s="18"/>
      <c r="C57" s="18"/>
      <c r="D57" s="18"/>
      <c r="E57" s="18"/>
      <c r="F57" s="17"/>
      <c r="G57" s="4" t="s">
        <v>99</v>
      </c>
      <c r="H57" s="13"/>
      <c r="I57" s="13">
        <v>0</v>
      </c>
      <c r="J57" s="13">
        <v>0</v>
      </c>
      <c r="K57" s="7">
        <f t="shared" si="2"/>
        <v>0</v>
      </c>
      <c r="L57" s="7">
        <f t="shared" si="3"/>
        <v>0</v>
      </c>
      <c r="M57" s="13"/>
    </row>
    <row r="58" spans="1:13" ht="14.25" customHeight="1">
      <c r="A58" s="17"/>
      <c r="B58" s="18"/>
      <c r="C58" s="18"/>
      <c r="D58" s="18"/>
      <c r="E58" s="18"/>
      <c r="F58" s="17"/>
      <c r="G58" s="4" t="s">
        <v>100</v>
      </c>
      <c r="H58" s="13"/>
      <c r="I58" s="13">
        <v>0</v>
      </c>
      <c r="J58" s="13">
        <v>0</v>
      </c>
      <c r="K58" s="7">
        <f t="shared" si="2"/>
        <v>0</v>
      </c>
      <c r="L58" s="7">
        <f t="shared" si="3"/>
        <v>0</v>
      </c>
      <c r="M58" s="13"/>
    </row>
    <row r="59" spans="1:13" ht="14.25" customHeight="1">
      <c r="A59" s="17"/>
      <c r="B59" s="18"/>
      <c r="C59" s="18"/>
      <c r="D59" s="18"/>
      <c r="E59" s="18"/>
      <c r="F59" s="17"/>
      <c r="G59" s="4" t="s">
        <v>101</v>
      </c>
      <c r="H59" s="13">
        <v>12026</v>
      </c>
      <c r="I59" s="65">
        <v>5486</v>
      </c>
      <c r="J59" s="65">
        <v>3600</v>
      </c>
      <c r="K59" s="7">
        <f t="shared" si="2"/>
        <v>0.29935140528854148</v>
      </c>
      <c r="L59" s="7">
        <f t="shared" si="3"/>
        <v>0.65621582209259932</v>
      </c>
      <c r="M59" s="13" t="s">
        <v>102</v>
      </c>
    </row>
    <row r="60" spans="1:13" ht="14.25" customHeight="1">
      <c r="A60" s="17"/>
      <c r="B60" s="18"/>
      <c r="C60" s="18"/>
      <c r="D60" s="18"/>
      <c r="E60" s="18"/>
      <c r="F60" s="17"/>
      <c r="G60" s="20" t="s">
        <v>103</v>
      </c>
      <c r="H60" s="12"/>
      <c r="I60" s="12">
        <v>0</v>
      </c>
      <c r="J60" s="12">
        <v>0</v>
      </c>
      <c r="K60" s="7">
        <f t="shared" si="2"/>
        <v>0</v>
      </c>
      <c r="L60" s="7">
        <f t="shared" si="3"/>
        <v>0</v>
      </c>
      <c r="M60" s="12"/>
    </row>
    <row r="61" spans="1:13" ht="14.25" customHeight="1">
      <c r="A61" s="17"/>
      <c r="B61" s="18"/>
      <c r="C61" s="18"/>
      <c r="D61" s="18"/>
      <c r="E61" s="18"/>
      <c r="F61" s="17"/>
      <c r="G61" s="20" t="s">
        <v>104</v>
      </c>
      <c r="H61" s="13"/>
      <c r="I61" s="13">
        <v>0</v>
      </c>
      <c r="J61" s="13">
        <v>0</v>
      </c>
      <c r="K61" s="7">
        <f t="shared" si="2"/>
        <v>0</v>
      </c>
      <c r="L61" s="7">
        <f t="shared" si="3"/>
        <v>0</v>
      </c>
      <c r="M61" s="13"/>
    </row>
    <row r="62" spans="1:13" ht="14.25" customHeight="1">
      <c r="A62" s="17"/>
      <c r="B62" s="18"/>
      <c r="C62" s="18"/>
      <c r="D62" s="18"/>
      <c r="E62" s="18"/>
      <c r="F62" s="17"/>
      <c r="G62" s="4" t="s">
        <v>105</v>
      </c>
      <c r="H62" s="13"/>
      <c r="I62" s="13">
        <v>0</v>
      </c>
      <c r="J62" s="13">
        <v>0</v>
      </c>
      <c r="K62" s="7">
        <f t="shared" si="2"/>
        <v>0</v>
      </c>
      <c r="L62" s="7">
        <f t="shared" si="3"/>
        <v>0</v>
      </c>
      <c r="M62" s="13"/>
    </row>
    <row r="63" spans="1:13" ht="14.25" customHeight="1">
      <c r="A63" s="17"/>
      <c r="B63" s="18"/>
      <c r="C63" s="18"/>
      <c r="D63" s="18"/>
      <c r="E63" s="18"/>
      <c r="F63" s="17"/>
      <c r="G63" s="4" t="s">
        <v>106</v>
      </c>
      <c r="H63" s="14">
        <f>SUM($H$64:$H$66)</f>
        <v>0</v>
      </c>
      <c r="I63" s="14">
        <f>SUM($I$64:$I$66)</f>
        <v>0</v>
      </c>
      <c r="J63" s="14">
        <f>SUM($J$64:$J$66)</f>
        <v>0</v>
      </c>
      <c r="K63" s="7">
        <f t="shared" si="2"/>
        <v>0</v>
      </c>
      <c r="L63" s="7">
        <f t="shared" si="3"/>
        <v>0</v>
      </c>
      <c r="M63" s="14">
        <f>SUM($M$64:$M$66)</f>
        <v>0</v>
      </c>
    </row>
    <row r="64" spans="1:13" ht="14.25" customHeight="1">
      <c r="A64" s="17"/>
      <c r="B64" s="18"/>
      <c r="C64" s="18"/>
      <c r="D64" s="18"/>
      <c r="E64" s="18"/>
      <c r="F64" s="17"/>
      <c r="G64" s="4" t="s">
        <v>85</v>
      </c>
      <c r="H64" s="13"/>
      <c r="I64" s="13">
        <v>0</v>
      </c>
      <c r="J64" s="13">
        <v>0</v>
      </c>
      <c r="K64" s="7">
        <f t="shared" si="2"/>
        <v>0</v>
      </c>
      <c r="L64" s="7">
        <f t="shared" si="3"/>
        <v>0</v>
      </c>
      <c r="M64" s="13"/>
    </row>
    <row r="65" spans="1:13" ht="14.25" customHeight="1">
      <c r="A65" s="17"/>
      <c r="B65" s="18"/>
      <c r="C65" s="18"/>
      <c r="D65" s="18"/>
      <c r="E65" s="18"/>
      <c r="F65" s="17"/>
      <c r="G65" s="4" t="s">
        <v>87</v>
      </c>
      <c r="H65" s="13"/>
      <c r="I65" s="13">
        <v>0</v>
      </c>
      <c r="J65" s="13">
        <v>0</v>
      </c>
      <c r="K65" s="7">
        <f t="shared" si="2"/>
        <v>0</v>
      </c>
      <c r="L65" s="7">
        <f t="shared" si="3"/>
        <v>0</v>
      </c>
      <c r="M65" s="13"/>
    </row>
    <row r="66" spans="1:13" ht="14.25" customHeight="1">
      <c r="A66" s="17"/>
      <c r="B66" s="18"/>
      <c r="C66" s="18"/>
      <c r="D66" s="18"/>
      <c r="E66" s="18"/>
      <c r="F66" s="17"/>
      <c r="G66" s="4" t="s">
        <v>107</v>
      </c>
      <c r="H66" s="13"/>
      <c r="I66" s="13">
        <v>0</v>
      </c>
      <c r="J66" s="13">
        <v>0</v>
      </c>
      <c r="K66" s="7">
        <f t="shared" si="2"/>
        <v>0</v>
      </c>
      <c r="L66" s="7">
        <f t="shared" si="3"/>
        <v>0</v>
      </c>
      <c r="M66" s="13"/>
    </row>
    <row r="67" spans="1:13" ht="14.25" customHeight="1">
      <c r="A67" s="17"/>
      <c r="B67" s="18"/>
      <c r="C67" s="18"/>
      <c r="D67" s="18"/>
      <c r="E67" s="18"/>
      <c r="F67" s="17"/>
      <c r="G67" s="4" t="s">
        <v>108</v>
      </c>
      <c r="H67" s="12"/>
      <c r="I67" s="65">
        <v>679</v>
      </c>
      <c r="J67" s="12">
        <v>0</v>
      </c>
      <c r="K67" s="7">
        <f t="shared" si="2"/>
        <v>0</v>
      </c>
      <c r="L67" s="7">
        <f t="shared" si="3"/>
        <v>0</v>
      </c>
      <c r="M67" s="12"/>
    </row>
    <row r="68" spans="1:13" ht="14.25" customHeight="1">
      <c r="A68" s="17"/>
      <c r="B68" s="18"/>
      <c r="C68" s="18"/>
      <c r="D68" s="18"/>
      <c r="E68" s="18"/>
      <c r="F68" s="17"/>
      <c r="G68" s="4" t="s">
        <v>109</v>
      </c>
      <c r="H68" s="14">
        <f>SUM($H$69:$H$73)</f>
        <v>50</v>
      </c>
      <c r="I68" s="14">
        <v>9918</v>
      </c>
      <c r="J68" s="14">
        <f>SUM($J$69:$J$73)</f>
        <v>17372</v>
      </c>
      <c r="K68" s="7">
        <f t="shared" si="2"/>
        <v>347.44</v>
      </c>
      <c r="L68" s="7">
        <f t="shared" si="3"/>
        <v>1.7515628150836862</v>
      </c>
      <c r="M68" s="14">
        <f>SUM($M$69:$M$73)</f>
        <v>0</v>
      </c>
    </row>
    <row r="69" spans="1:13" ht="14.25" customHeight="1">
      <c r="A69" s="17"/>
      <c r="B69" s="18"/>
      <c r="C69" s="18"/>
      <c r="D69" s="18"/>
      <c r="E69" s="18"/>
      <c r="F69" s="17"/>
      <c r="G69" s="4" t="s">
        <v>110</v>
      </c>
      <c r="H69" s="13">
        <v>50</v>
      </c>
      <c r="I69" s="13">
        <v>9090</v>
      </c>
      <c r="J69" s="13">
        <v>3360</v>
      </c>
      <c r="K69" s="7">
        <f t="shared" si="2"/>
        <v>67.2</v>
      </c>
      <c r="L69" s="7">
        <f t="shared" si="3"/>
        <v>0.36963696369636961</v>
      </c>
      <c r="M69" s="13" t="s">
        <v>111</v>
      </c>
    </row>
    <row r="70" spans="1:13" ht="14.25" customHeight="1">
      <c r="A70" s="17"/>
      <c r="B70" s="18"/>
      <c r="C70" s="18"/>
      <c r="D70" s="18"/>
      <c r="E70" s="18"/>
      <c r="F70" s="17"/>
      <c r="G70" s="4" t="s">
        <v>112</v>
      </c>
      <c r="H70" s="13"/>
      <c r="I70" s="65">
        <v>554</v>
      </c>
      <c r="J70" s="65">
        <v>14012</v>
      </c>
      <c r="K70" s="7">
        <f t="shared" si="2"/>
        <v>0</v>
      </c>
      <c r="L70" s="7">
        <f t="shared" si="3"/>
        <v>25.292418772563177</v>
      </c>
      <c r="M70" s="13" t="s">
        <v>113</v>
      </c>
    </row>
    <row r="71" spans="1:13" ht="14.25" customHeight="1">
      <c r="A71" s="17"/>
      <c r="B71" s="18"/>
      <c r="C71" s="18"/>
      <c r="D71" s="18"/>
      <c r="E71" s="18"/>
      <c r="F71" s="17"/>
      <c r="G71" s="4" t="s">
        <v>114</v>
      </c>
      <c r="H71" s="13"/>
      <c r="I71" s="13">
        <v>0</v>
      </c>
      <c r="J71" s="13">
        <v>0</v>
      </c>
      <c r="K71" s="7">
        <f t="shared" ref="K71:K134" si="4">IFERROR(J71/H71,0)</f>
        <v>0</v>
      </c>
      <c r="L71" s="7">
        <f t="shared" ref="L71:L134" si="5">IFERROR(J71/I71,0)</f>
        <v>0</v>
      </c>
      <c r="M71" s="13"/>
    </row>
    <row r="72" spans="1:13" ht="14.25" customHeight="1">
      <c r="A72" s="17"/>
      <c r="B72" s="18"/>
      <c r="C72" s="18"/>
      <c r="D72" s="18"/>
      <c r="E72" s="18"/>
      <c r="F72" s="17"/>
      <c r="G72" s="4" t="s">
        <v>115</v>
      </c>
      <c r="H72" s="13"/>
      <c r="I72" s="65">
        <v>274</v>
      </c>
      <c r="J72" s="13">
        <v>0</v>
      </c>
      <c r="K72" s="7">
        <f t="shared" si="4"/>
        <v>0</v>
      </c>
      <c r="L72" s="7">
        <f t="shared" si="5"/>
        <v>0</v>
      </c>
      <c r="M72" s="13"/>
    </row>
    <row r="73" spans="1:13" ht="14.25" customHeight="1">
      <c r="A73" s="17"/>
      <c r="B73" s="18"/>
      <c r="C73" s="18"/>
      <c r="D73" s="18"/>
      <c r="E73" s="18"/>
      <c r="F73" s="17"/>
      <c r="G73" s="4" t="s">
        <v>116</v>
      </c>
      <c r="H73" s="13"/>
      <c r="I73" s="13">
        <v>0</v>
      </c>
      <c r="J73" s="13">
        <v>0</v>
      </c>
      <c r="K73" s="7">
        <f t="shared" si="4"/>
        <v>0</v>
      </c>
      <c r="L73" s="7">
        <f t="shared" si="5"/>
        <v>0</v>
      </c>
      <c r="M73" s="13"/>
    </row>
    <row r="74" spans="1:13" ht="14.25" customHeight="1">
      <c r="A74" s="17"/>
      <c r="B74" s="18"/>
      <c r="C74" s="18"/>
      <c r="D74" s="18"/>
      <c r="E74" s="18"/>
      <c r="F74" s="17"/>
      <c r="G74" s="4" t="s">
        <v>117</v>
      </c>
      <c r="H74" s="10">
        <f>SUM(H75:H77)</f>
        <v>13732</v>
      </c>
      <c r="I74" s="10">
        <f>SUM(I75:I77)</f>
        <v>863</v>
      </c>
      <c r="J74" s="10">
        <f>SUM(J75:J77)</f>
        <v>1533</v>
      </c>
      <c r="K74" s="7">
        <f t="shared" si="4"/>
        <v>0.11163705214098456</v>
      </c>
      <c r="L74" s="7">
        <f t="shared" si="5"/>
        <v>1.7763615295480881</v>
      </c>
      <c r="M74" s="10">
        <f>SUM(M75:M77)</f>
        <v>0</v>
      </c>
    </row>
    <row r="75" spans="1:13" ht="14.25" customHeight="1">
      <c r="A75" s="17"/>
      <c r="B75" s="18"/>
      <c r="C75" s="18"/>
      <c r="D75" s="18"/>
      <c r="E75" s="18"/>
      <c r="F75" s="17"/>
      <c r="G75" s="4" t="s">
        <v>118</v>
      </c>
      <c r="H75" s="13">
        <v>8922</v>
      </c>
      <c r="I75" s="65">
        <v>863</v>
      </c>
      <c r="J75" s="13">
        <v>1533</v>
      </c>
      <c r="K75" s="7">
        <f t="shared" si="4"/>
        <v>0.17182246133154003</v>
      </c>
      <c r="L75" s="7">
        <f t="shared" si="5"/>
        <v>1.7763615295480881</v>
      </c>
      <c r="M75" s="13" t="s">
        <v>119</v>
      </c>
    </row>
    <row r="76" spans="1:13" ht="14.25" customHeight="1">
      <c r="A76" s="17"/>
      <c r="B76" s="18"/>
      <c r="C76" s="18"/>
      <c r="D76" s="18"/>
      <c r="E76" s="18"/>
      <c r="F76" s="17"/>
      <c r="G76" s="4" t="s">
        <v>120</v>
      </c>
      <c r="H76" s="13"/>
      <c r="I76" s="13">
        <v>0</v>
      </c>
      <c r="J76" s="13">
        <v>0</v>
      </c>
      <c r="K76" s="7">
        <f t="shared" si="4"/>
        <v>0</v>
      </c>
      <c r="L76" s="7">
        <f t="shared" si="5"/>
        <v>0</v>
      </c>
      <c r="M76" s="13"/>
    </row>
    <row r="77" spans="1:13" ht="14.25" customHeight="1">
      <c r="A77" s="17"/>
      <c r="B77" s="18"/>
      <c r="C77" s="18"/>
      <c r="D77" s="18"/>
      <c r="E77" s="18"/>
      <c r="F77" s="17"/>
      <c r="G77" s="4" t="s">
        <v>121</v>
      </c>
      <c r="H77" s="13">
        <v>4810</v>
      </c>
      <c r="I77" s="13">
        <v>0</v>
      </c>
      <c r="J77" s="13"/>
      <c r="K77" s="7">
        <f t="shared" si="4"/>
        <v>0</v>
      </c>
      <c r="L77" s="7">
        <f t="shared" si="5"/>
        <v>0</v>
      </c>
      <c r="M77" s="13"/>
    </row>
    <row r="78" spans="1:13" ht="14.25" customHeight="1">
      <c r="A78" s="17"/>
      <c r="B78" s="18"/>
      <c r="C78" s="18"/>
      <c r="D78" s="18"/>
      <c r="E78" s="18"/>
      <c r="F78" s="17"/>
      <c r="G78" s="4" t="s">
        <v>122</v>
      </c>
      <c r="H78" s="14">
        <f>SUM(H79:H81)</f>
        <v>0</v>
      </c>
      <c r="I78" s="14">
        <f>SUM(I79:I81)</f>
        <v>0</v>
      </c>
      <c r="J78" s="14">
        <f>SUM(J79:J81)</f>
        <v>0</v>
      </c>
      <c r="K78" s="7">
        <f t="shared" si="4"/>
        <v>0</v>
      </c>
      <c r="L78" s="7">
        <f t="shared" si="5"/>
        <v>0</v>
      </c>
      <c r="M78" s="14">
        <f>SUM(M79:M81)</f>
        <v>0</v>
      </c>
    </row>
    <row r="79" spans="1:13" ht="14.25" customHeight="1">
      <c r="A79" s="17"/>
      <c r="B79" s="18"/>
      <c r="C79" s="18"/>
      <c r="D79" s="18"/>
      <c r="E79" s="18"/>
      <c r="F79" s="17"/>
      <c r="G79" s="4" t="s">
        <v>85</v>
      </c>
      <c r="H79" s="12"/>
      <c r="I79" s="12">
        <v>0</v>
      </c>
      <c r="J79" s="12">
        <v>0</v>
      </c>
      <c r="K79" s="7">
        <f t="shared" si="4"/>
        <v>0</v>
      </c>
      <c r="L79" s="7">
        <f t="shared" si="5"/>
        <v>0</v>
      </c>
      <c r="M79" s="12"/>
    </row>
    <row r="80" spans="1:13" ht="14.25" customHeight="1">
      <c r="A80" s="17"/>
      <c r="B80" s="18"/>
      <c r="C80" s="18"/>
      <c r="D80" s="18"/>
      <c r="E80" s="18"/>
      <c r="F80" s="17"/>
      <c r="G80" s="4" t="s">
        <v>87</v>
      </c>
      <c r="H80" s="13"/>
      <c r="I80" s="13">
        <v>0</v>
      </c>
      <c r="J80" s="13">
        <v>0</v>
      </c>
      <c r="K80" s="7">
        <f t="shared" si="4"/>
        <v>0</v>
      </c>
      <c r="L80" s="7">
        <f t="shared" si="5"/>
        <v>0</v>
      </c>
      <c r="M80" s="13"/>
    </row>
    <row r="81" spans="1:13" ht="14.25" customHeight="1">
      <c r="A81" s="17"/>
      <c r="B81" s="18"/>
      <c r="C81" s="18"/>
      <c r="D81" s="18"/>
      <c r="E81" s="18"/>
      <c r="F81" s="17"/>
      <c r="G81" s="4" t="s">
        <v>123</v>
      </c>
      <c r="H81" s="13"/>
      <c r="I81" s="13">
        <v>0</v>
      </c>
      <c r="J81" s="13">
        <v>0</v>
      </c>
      <c r="K81" s="7">
        <f t="shared" si="4"/>
        <v>0</v>
      </c>
      <c r="L81" s="7">
        <f t="shared" si="5"/>
        <v>0</v>
      </c>
      <c r="M81" s="13"/>
    </row>
    <row r="82" spans="1:13" ht="14.25" customHeight="1">
      <c r="A82" s="17"/>
      <c r="B82" s="18"/>
      <c r="C82" s="18"/>
      <c r="D82" s="18"/>
      <c r="E82" s="18"/>
      <c r="F82" s="17"/>
      <c r="G82" s="4" t="s">
        <v>124</v>
      </c>
      <c r="H82" s="14">
        <f>SUM(H83:H85)</f>
        <v>0</v>
      </c>
      <c r="I82" s="14">
        <f>SUM(I83:I85)</f>
        <v>0</v>
      </c>
      <c r="J82" s="14">
        <f>SUM(J83:J85)</f>
        <v>0</v>
      </c>
      <c r="K82" s="7">
        <f t="shared" si="4"/>
        <v>0</v>
      </c>
      <c r="L82" s="7">
        <f t="shared" si="5"/>
        <v>0</v>
      </c>
      <c r="M82" s="14">
        <f>SUM(M83:M85)</f>
        <v>0</v>
      </c>
    </row>
    <row r="83" spans="1:13" ht="14.25" customHeight="1">
      <c r="A83" s="17"/>
      <c r="B83" s="18"/>
      <c r="C83" s="18"/>
      <c r="D83" s="18"/>
      <c r="E83" s="18"/>
      <c r="F83" s="17"/>
      <c r="G83" s="4" t="s">
        <v>85</v>
      </c>
      <c r="H83" s="13"/>
      <c r="I83" s="13">
        <v>0</v>
      </c>
      <c r="J83" s="13">
        <v>0</v>
      </c>
      <c r="K83" s="7">
        <f t="shared" si="4"/>
        <v>0</v>
      </c>
      <c r="L83" s="7">
        <f t="shared" si="5"/>
        <v>0</v>
      </c>
      <c r="M83" s="13"/>
    </row>
    <row r="84" spans="1:13" ht="14.25" customHeight="1">
      <c r="A84" s="17"/>
      <c r="B84" s="18"/>
      <c r="C84" s="18"/>
      <c r="D84" s="18"/>
      <c r="E84" s="18"/>
      <c r="F84" s="17"/>
      <c r="G84" s="4" t="s">
        <v>87</v>
      </c>
      <c r="H84" s="13"/>
      <c r="I84" s="13">
        <v>0</v>
      </c>
      <c r="J84" s="13">
        <v>0</v>
      </c>
      <c r="K84" s="7">
        <f t="shared" si="4"/>
        <v>0</v>
      </c>
      <c r="L84" s="7">
        <f t="shared" si="5"/>
        <v>0</v>
      </c>
      <c r="M84" s="13"/>
    </row>
    <row r="85" spans="1:13" ht="14.25" customHeight="1">
      <c r="A85" s="17"/>
      <c r="B85" s="18"/>
      <c r="C85" s="18"/>
      <c r="D85" s="18"/>
      <c r="E85" s="18"/>
      <c r="F85" s="17"/>
      <c r="G85" s="4" t="s">
        <v>125</v>
      </c>
      <c r="H85" s="13"/>
      <c r="I85" s="13">
        <v>0</v>
      </c>
      <c r="J85" s="13">
        <v>0</v>
      </c>
      <c r="K85" s="7">
        <f t="shared" si="4"/>
        <v>0</v>
      </c>
      <c r="L85" s="7">
        <f t="shared" si="5"/>
        <v>0</v>
      </c>
      <c r="M85" s="13"/>
    </row>
    <row r="86" spans="1:13" ht="14.25" customHeight="1">
      <c r="A86" s="17"/>
      <c r="B86" s="18"/>
      <c r="C86" s="18"/>
      <c r="D86" s="18"/>
      <c r="E86" s="18"/>
      <c r="F86" s="17"/>
      <c r="G86" s="4" t="s">
        <v>126</v>
      </c>
      <c r="H86" s="14">
        <f>SUM(H87:H91)</f>
        <v>0</v>
      </c>
      <c r="I86" s="14">
        <f>SUM(I87:I91)</f>
        <v>0</v>
      </c>
      <c r="J86" s="14">
        <f>SUM(J87:J91)</f>
        <v>0</v>
      </c>
      <c r="K86" s="7">
        <f t="shared" si="4"/>
        <v>0</v>
      </c>
      <c r="L86" s="7">
        <f t="shared" si="5"/>
        <v>0</v>
      </c>
      <c r="M86" s="14">
        <f>SUM(M87:M91)</f>
        <v>0</v>
      </c>
    </row>
    <row r="87" spans="1:13" ht="14.25" customHeight="1">
      <c r="A87" s="17"/>
      <c r="B87" s="18"/>
      <c r="C87" s="18"/>
      <c r="D87" s="18"/>
      <c r="E87" s="18"/>
      <c r="F87" s="17"/>
      <c r="G87" s="4" t="s">
        <v>110</v>
      </c>
      <c r="H87" s="13"/>
      <c r="I87" s="13">
        <v>0</v>
      </c>
      <c r="J87" s="13">
        <v>0</v>
      </c>
      <c r="K87" s="7">
        <f t="shared" si="4"/>
        <v>0</v>
      </c>
      <c r="L87" s="7">
        <f t="shared" si="5"/>
        <v>0</v>
      </c>
      <c r="M87" s="13"/>
    </row>
    <row r="88" spans="1:13" ht="14.25" customHeight="1">
      <c r="A88" s="17"/>
      <c r="B88" s="18"/>
      <c r="C88" s="18"/>
      <c r="D88" s="18"/>
      <c r="E88" s="18"/>
      <c r="F88" s="17"/>
      <c r="G88" s="4" t="s">
        <v>112</v>
      </c>
      <c r="H88" s="13"/>
      <c r="I88" s="13">
        <v>0</v>
      </c>
      <c r="J88" s="13">
        <v>0</v>
      </c>
      <c r="K88" s="7">
        <f t="shared" si="4"/>
        <v>0</v>
      </c>
      <c r="L88" s="7">
        <f t="shared" si="5"/>
        <v>0</v>
      </c>
      <c r="M88" s="13"/>
    </row>
    <row r="89" spans="1:13" ht="14.25" customHeight="1">
      <c r="A89" s="17"/>
      <c r="B89" s="18"/>
      <c r="C89" s="18"/>
      <c r="D89" s="18"/>
      <c r="E89" s="18"/>
      <c r="F89" s="17"/>
      <c r="G89" s="4" t="s">
        <v>114</v>
      </c>
      <c r="H89" s="13"/>
      <c r="I89" s="13">
        <v>0</v>
      </c>
      <c r="J89" s="13">
        <v>0</v>
      </c>
      <c r="K89" s="7">
        <f t="shared" si="4"/>
        <v>0</v>
      </c>
      <c r="L89" s="7">
        <f t="shared" si="5"/>
        <v>0</v>
      </c>
      <c r="M89" s="13"/>
    </row>
    <row r="90" spans="1:13" ht="14.25" customHeight="1">
      <c r="A90" s="17"/>
      <c r="B90" s="18"/>
      <c r="C90" s="18"/>
      <c r="D90" s="18"/>
      <c r="E90" s="18"/>
      <c r="F90" s="17"/>
      <c r="G90" s="4" t="s">
        <v>115</v>
      </c>
      <c r="H90" s="13"/>
      <c r="I90" s="13">
        <v>0</v>
      </c>
      <c r="J90" s="13">
        <v>0</v>
      </c>
      <c r="K90" s="7">
        <f t="shared" si="4"/>
        <v>0</v>
      </c>
      <c r="L90" s="7">
        <f t="shared" si="5"/>
        <v>0</v>
      </c>
      <c r="M90" s="13"/>
    </row>
    <row r="91" spans="1:13" ht="14.25" customHeight="1">
      <c r="A91" s="17"/>
      <c r="B91" s="18"/>
      <c r="C91" s="18"/>
      <c r="D91" s="18"/>
      <c r="E91" s="18"/>
      <c r="F91" s="17"/>
      <c r="G91" s="4" t="s">
        <v>127</v>
      </c>
      <c r="H91" s="13"/>
      <c r="I91" s="13">
        <v>0</v>
      </c>
      <c r="J91" s="13">
        <v>0</v>
      </c>
      <c r="K91" s="7">
        <f t="shared" si="4"/>
        <v>0</v>
      </c>
      <c r="L91" s="7">
        <f t="shared" si="5"/>
        <v>0</v>
      </c>
      <c r="M91" s="13"/>
    </row>
    <row r="92" spans="1:13" ht="14.25" customHeight="1">
      <c r="A92" s="17"/>
      <c r="B92" s="18"/>
      <c r="C92" s="18"/>
      <c r="D92" s="18"/>
      <c r="E92" s="18"/>
      <c r="F92" s="17"/>
      <c r="G92" s="4" t="s">
        <v>128</v>
      </c>
      <c r="H92" s="14">
        <f>SUM(H93:H94)</f>
        <v>0</v>
      </c>
      <c r="I92" s="14">
        <f>SUM(I93:I94)</f>
        <v>0</v>
      </c>
      <c r="J92" s="14">
        <f>SUM(J93:J94)</f>
        <v>0</v>
      </c>
      <c r="K92" s="7">
        <f t="shared" si="4"/>
        <v>0</v>
      </c>
      <c r="L92" s="7">
        <f t="shared" si="5"/>
        <v>0</v>
      </c>
      <c r="M92" s="14">
        <f>SUM(M93:M94)</f>
        <v>0</v>
      </c>
    </row>
    <row r="93" spans="1:13" ht="14.25" customHeight="1">
      <c r="A93" s="17"/>
      <c r="B93" s="18"/>
      <c r="C93" s="18"/>
      <c r="D93" s="18"/>
      <c r="E93" s="18"/>
      <c r="F93" s="17"/>
      <c r="G93" s="4" t="s">
        <v>118</v>
      </c>
      <c r="H93" s="13"/>
      <c r="I93" s="13">
        <v>0</v>
      </c>
      <c r="J93" s="13">
        <v>0</v>
      </c>
      <c r="K93" s="7">
        <f t="shared" si="4"/>
        <v>0</v>
      </c>
      <c r="L93" s="7">
        <f t="shared" si="5"/>
        <v>0</v>
      </c>
      <c r="M93" s="13"/>
    </row>
    <row r="94" spans="1:13" ht="14.25" customHeight="1">
      <c r="A94" s="17"/>
      <c r="B94" s="18"/>
      <c r="C94" s="18"/>
      <c r="D94" s="18"/>
      <c r="E94" s="18"/>
      <c r="F94" s="17"/>
      <c r="G94" s="4" t="s">
        <v>129</v>
      </c>
      <c r="H94" s="13"/>
      <c r="I94" s="13">
        <v>0</v>
      </c>
      <c r="J94" s="13">
        <v>0</v>
      </c>
      <c r="K94" s="7">
        <f t="shared" si="4"/>
        <v>0</v>
      </c>
      <c r="L94" s="7">
        <f t="shared" si="5"/>
        <v>0</v>
      </c>
      <c r="M94" s="13"/>
    </row>
    <row r="95" spans="1:13" ht="14.25" customHeight="1">
      <c r="A95" s="17"/>
      <c r="B95" s="18"/>
      <c r="C95" s="18"/>
      <c r="D95" s="18"/>
      <c r="E95" s="18"/>
      <c r="F95" s="17"/>
      <c r="G95" s="4" t="s">
        <v>130</v>
      </c>
      <c r="H95" s="14">
        <f>SUM($H$96:$H$103)</f>
        <v>0</v>
      </c>
      <c r="I95" s="14">
        <f>SUM($I$96:$I$103)</f>
        <v>0</v>
      </c>
      <c r="J95" s="14">
        <f>SUM($J$96:$J$103)</f>
        <v>0</v>
      </c>
      <c r="K95" s="7">
        <f t="shared" si="4"/>
        <v>0</v>
      </c>
      <c r="L95" s="7">
        <f t="shared" si="5"/>
        <v>0</v>
      </c>
      <c r="M95" s="14">
        <f>SUM($M$96:$M$103)</f>
        <v>0</v>
      </c>
    </row>
    <row r="96" spans="1:13" ht="14.25" customHeight="1">
      <c r="A96" s="17"/>
      <c r="B96" s="18"/>
      <c r="C96" s="18"/>
      <c r="D96" s="18"/>
      <c r="E96" s="18"/>
      <c r="F96" s="17"/>
      <c r="G96" s="4" t="s">
        <v>85</v>
      </c>
      <c r="H96" s="13"/>
      <c r="I96" s="13">
        <v>0</v>
      </c>
      <c r="J96" s="13">
        <v>0</v>
      </c>
      <c r="K96" s="7">
        <f t="shared" si="4"/>
        <v>0</v>
      </c>
      <c r="L96" s="7">
        <f t="shared" si="5"/>
        <v>0</v>
      </c>
      <c r="M96" s="13"/>
    </row>
    <row r="97" spans="1:13" ht="14.25" customHeight="1">
      <c r="A97" s="17"/>
      <c r="B97" s="18"/>
      <c r="C97" s="18"/>
      <c r="D97" s="18"/>
      <c r="E97" s="18"/>
      <c r="F97" s="17"/>
      <c r="G97" s="4" t="s">
        <v>87</v>
      </c>
      <c r="H97" s="13"/>
      <c r="I97" s="13">
        <v>0</v>
      </c>
      <c r="J97" s="13"/>
      <c r="K97" s="7">
        <f t="shared" si="4"/>
        <v>0</v>
      </c>
      <c r="L97" s="7">
        <f t="shared" si="5"/>
        <v>0</v>
      </c>
      <c r="M97" s="13"/>
    </row>
    <row r="98" spans="1:13" ht="14.25" customHeight="1">
      <c r="A98" s="17"/>
      <c r="B98" s="18"/>
      <c r="C98" s="18"/>
      <c r="D98" s="18"/>
      <c r="E98" s="18"/>
      <c r="F98" s="17"/>
      <c r="G98" s="4" t="s">
        <v>89</v>
      </c>
      <c r="H98" s="13"/>
      <c r="I98" s="13">
        <v>0</v>
      </c>
      <c r="J98" s="13">
        <v>0</v>
      </c>
      <c r="K98" s="7">
        <f t="shared" si="4"/>
        <v>0</v>
      </c>
      <c r="L98" s="7">
        <f t="shared" si="5"/>
        <v>0</v>
      </c>
      <c r="M98" s="13"/>
    </row>
    <row r="99" spans="1:13" ht="14.25" customHeight="1">
      <c r="A99" s="17"/>
      <c r="B99" s="18"/>
      <c r="C99" s="18"/>
      <c r="D99" s="18"/>
      <c r="E99" s="18"/>
      <c r="F99" s="17"/>
      <c r="G99" s="4" t="s">
        <v>91</v>
      </c>
      <c r="H99" s="13"/>
      <c r="I99" s="13">
        <v>0</v>
      </c>
      <c r="J99" s="13">
        <v>0</v>
      </c>
      <c r="K99" s="7">
        <f t="shared" si="4"/>
        <v>0</v>
      </c>
      <c r="L99" s="7">
        <f t="shared" si="5"/>
        <v>0</v>
      </c>
      <c r="M99" s="13"/>
    </row>
    <row r="100" spans="1:13" ht="14.25" customHeight="1">
      <c r="A100" s="17"/>
      <c r="B100" s="18"/>
      <c r="C100" s="18"/>
      <c r="D100" s="18"/>
      <c r="E100" s="18"/>
      <c r="F100" s="17"/>
      <c r="G100" s="4" t="s">
        <v>96</v>
      </c>
      <c r="H100" s="13"/>
      <c r="I100" s="13">
        <v>0</v>
      </c>
      <c r="J100" s="13">
        <v>0</v>
      </c>
      <c r="K100" s="7">
        <f t="shared" si="4"/>
        <v>0</v>
      </c>
      <c r="L100" s="7">
        <f t="shared" si="5"/>
        <v>0</v>
      </c>
      <c r="M100" s="13"/>
    </row>
    <row r="101" spans="1:13" ht="14.25" customHeight="1">
      <c r="A101" s="17"/>
      <c r="B101" s="18"/>
      <c r="C101" s="18"/>
      <c r="D101" s="18"/>
      <c r="E101" s="18"/>
      <c r="F101" s="17"/>
      <c r="G101" s="4" t="s">
        <v>98</v>
      </c>
      <c r="H101" s="13"/>
      <c r="I101" s="13">
        <v>0</v>
      </c>
      <c r="J101" s="13">
        <v>0</v>
      </c>
      <c r="K101" s="7">
        <f t="shared" si="4"/>
        <v>0</v>
      </c>
      <c r="L101" s="7">
        <f t="shared" si="5"/>
        <v>0</v>
      </c>
      <c r="M101" s="13"/>
    </row>
    <row r="102" spans="1:13" ht="14.25" customHeight="1">
      <c r="A102" s="17"/>
      <c r="B102" s="18"/>
      <c r="C102" s="18"/>
      <c r="D102" s="18"/>
      <c r="E102" s="18"/>
      <c r="F102" s="17"/>
      <c r="G102" s="4" t="s">
        <v>99</v>
      </c>
      <c r="H102" s="13"/>
      <c r="I102" s="13">
        <v>0</v>
      </c>
      <c r="J102" s="13">
        <v>0</v>
      </c>
      <c r="K102" s="7">
        <f t="shared" si="4"/>
        <v>0</v>
      </c>
      <c r="L102" s="7">
        <f t="shared" si="5"/>
        <v>0</v>
      </c>
      <c r="M102" s="13"/>
    </row>
    <row r="103" spans="1:13" ht="14.25" customHeight="1">
      <c r="A103" s="17"/>
      <c r="B103" s="18"/>
      <c r="C103" s="18"/>
      <c r="D103" s="18"/>
      <c r="E103" s="18"/>
      <c r="F103" s="17"/>
      <c r="G103" s="4" t="s">
        <v>131</v>
      </c>
      <c r="H103" s="13"/>
      <c r="I103" s="13">
        <v>0</v>
      </c>
      <c r="J103" s="13">
        <v>0</v>
      </c>
      <c r="K103" s="7">
        <f t="shared" si="4"/>
        <v>0</v>
      </c>
      <c r="L103" s="7">
        <f t="shared" si="5"/>
        <v>0</v>
      </c>
      <c r="M103" s="13"/>
    </row>
    <row r="104" spans="1:13" ht="14.25" customHeight="1">
      <c r="A104" s="17"/>
      <c r="B104" s="18"/>
      <c r="C104" s="18"/>
      <c r="D104" s="18"/>
      <c r="E104" s="18"/>
      <c r="F104" s="17"/>
      <c r="G104" s="4" t="s">
        <v>132</v>
      </c>
      <c r="H104" s="10">
        <f>SUM(H105,H110,H115)</f>
        <v>0</v>
      </c>
      <c r="I104" s="10">
        <f>SUM(I105,I110,I115)</f>
        <v>0</v>
      </c>
      <c r="J104" s="10">
        <f>SUM(J105,J110,J115)</f>
        <v>0</v>
      </c>
      <c r="K104" s="7">
        <f t="shared" si="4"/>
        <v>0</v>
      </c>
      <c r="L104" s="7">
        <f t="shared" si="5"/>
        <v>0</v>
      </c>
      <c r="M104" s="10">
        <f>SUM(M105,M110,M115)</f>
        <v>0</v>
      </c>
    </row>
    <row r="105" spans="1:13" ht="14.25" customHeight="1">
      <c r="A105" s="17"/>
      <c r="B105" s="18"/>
      <c r="C105" s="18"/>
      <c r="D105" s="18"/>
      <c r="E105" s="18"/>
      <c r="F105" s="17"/>
      <c r="G105" s="4" t="s">
        <v>133</v>
      </c>
      <c r="H105" s="14">
        <f>SUM(H106:H109)</f>
        <v>0</v>
      </c>
      <c r="I105" s="14">
        <f>SUM(I106:I109)</f>
        <v>0</v>
      </c>
      <c r="J105" s="14">
        <f>SUM(J106:J109)</f>
        <v>0</v>
      </c>
      <c r="K105" s="7">
        <f t="shared" si="4"/>
        <v>0</v>
      </c>
      <c r="L105" s="7">
        <f t="shared" si="5"/>
        <v>0</v>
      </c>
      <c r="M105" s="14">
        <f>SUM(M106:M109)</f>
        <v>0</v>
      </c>
    </row>
    <row r="106" spans="1:13" ht="14.25" customHeight="1">
      <c r="A106" s="17"/>
      <c r="B106" s="18"/>
      <c r="C106" s="18"/>
      <c r="D106" s="18"/>
      <c r="E106" s="18"/>
      <c r="F106" s="17"/>
      <c r="G106" s="4" t="s">
        <v>57</v>
      </c>
      <c r="H106" s="13"/>
      <c r="I106" s="13">
        <v>0</v>
      </c>
      <c r="J106" s="13">
        <v>0</v>
      </c>
      <c r="K106" s="7">
        <f t="shared" si="4"/>
        <v>0</v>
      </c>
      <c r="L106" s="7">
        <f t="shared" si="5"/>
        <v>0</v>
      </c>
      <c r="M106" s="13"/>
    </row>
    <row r="107" spans="1:13" ht="14.25" customHeight="1">
      <c r="A107" s="17"/>
      <c r="B107" s="18"/>
      <c r="C107" s="18"/>
      <c r="D107" s="18"/>
      <c r="E107" s="18"/>
      <c r="F107" s="17"/>
      <c r="G107" s="4" t="s">
        <v>134</v>
      </c>
      <c r="H107" s="13"/>
      <c r="I107" s="13">
        <v>0</v>
      </c>
      <c r="J107" s="13">
        <v>0</v>
      </c>
      <c r="K107" s="7">
        <f t="shared" si="4"/>
        <v>0</v>
      </c>
      <c r="L107" s="7">
        <f t="shared" si="5"/>
        <v>0</v>
      </c>
      <c r="M107" s="13"/>
    </row>
    <row r="108" spans="1:13" ht="14.25" customHeight="1">
      <c r="A108" s="17"/>
      <c r="B108" s="18"/>
      <c r="C108" s="18"/>
      <c r="D108" s="18"/>
      <c r="E108" s="18"/>
      <c r="F108" s="17"/>
      <c r="G108" s="4" t="s">
        <v>135</v>
      </c>
      <c r="H108" s="13"/>
      <c r="I108" s="13">
        <v>0</v>
      </c>
      <c r="J108" s="13">
        <v>0</v>
      </c>
      <c r="K108" s="7">
        <f t="shared" si="4"/>
        <v>0</v>
      </c>
      <c r="L108" s="7">
        <f t="shared" si="5"/>
        <v>0</v>
      </c>
      <c r="M108" s="13"/>
    </row>
    <row r="109" spans="1:13" ht="14.25" customHeight="1">
      <c r="A109" s="17"/>
      <c r="B109" s="18"/>
      <c r="C109" s="18"/>
      <c r="D109" s="18"/>
      <c r="E109" s="18"/>
      <c r="F109" s="17"/>
      <c r="G109" s="4" t="s">
        <v>136</v>
      </c>
      <c r="H109" s="13"/>
      <c r="I109" s="13">
        <v>0</v>
      </c>
      <c r="J109" s="13">
        <v>0</v>
      </c>
      <c r="K109" s="7">
        <f t="shared" si="4"/>
        <v>0</v>
      </c>
      <c r="L109" s="7">
        <f t="shared" si="5"/>
        <v>0</v>
      </c>
      <c r="M109" s="13"/>
    </row>
    <row r="110" spans="1:13" ht="14.25" customHeight="1">
      <c r="A110" s="17"/>
      <c r="B110" s="18"/>
      <c r="C110" s="18"/>
      <c r="D110" s="18"/>
      <c r="E110" s="18"/>
      <c r="F110" s="17"/>
      <c r="G110" s="4" t="s">
        <v>137</v>
      </c>
      <c r="H110" s="10">
        <f>SUM($H$111:$H$114)</f>
        <v>0</v>
      </c>
      <c r="I110" s="10">
        <f>SUM($I$111:$I$114)</f>
        <v>0</v>
      </c>
      <c r="J110" s="10">
        <f>SUM($J$111:$J$114)</f>
        <v>0</v>
      </c>
      <c r="K110" s="7">
        <f t="shared" si="4"/>
        <v>0</v>
      </c>
      <c r="L110" s="7">
        <f t="shared" si="5"/>
        <v>0</v>
      </c>
      <c r="M110" s="10">
        <f>SUM($M$111:$M$114)</f>
        <v>0</v>
      </c>
    </row>
    <row r="111" spans="1:13" ht="14.25" customHeight="1">
      <c r="A111" s="17"/>
      <c r="B111" s="18"/>
      <c r="C111" s="18"/>
      <c r="D111" s="18"/>
      <c r="E111" s="18"/>
      <c r="F111" s="17"/>
      <c r="G111" s="4" t="s">
        <v>57</v>
      </c>
      <c r="H111" s="13"/>
      <c r="I111" s="13">
        <v>0</v>
      </c>
      <c r="J111" s="13">
        <v>0</v>
      </c>
      <c r="K111" s="7">
        <f t="shared" si="4"/>
        <v>0</v>
      </c>
      <c r="L111" s="7">
        <f t="shared" si="5"/>
        <v>0</v>
      </c>
      <c r="M111" s="13"/>
    </row>
    <row r="112" spans="1:13" ht="14.25" customHeight="1">
      <c r="A112" s="17"/>
      <c r="B112" s="18"/>
      <c r="C112" s="18"/>
      <c r="D112" s="18"/>
      <c r="E112" s="18"/>
      <c r="F112" s="17"/>
      <c r="G112" s="4" t="s">
        <v>134</v>
      </c>
      <c r="H112" s="13"/>
      <c r="I112" s="13">
        <v>0</v>
      </c>
      <c r="J112" s="13">
        <v>0</v>
      </c>
      <c r="K112" s="7">
        <f t="shared" si="4"/>
        <v>0</v>
      </c>
      <c r="L112" s="7">
        <f t="shared" si="5"/>
        <v>0</v>
      </c>
      <c r="M112" s="13"/>
    </row>
    <row r="113" spans="1:13" ht="14.25" customHeight="1">
      <c r="A113" s="17"/>
      <c r="B113" s="18"/>
      <c r="C113" s="18"/>
      <c r="D113" s="18"/>
      <c r="E113" s="18"/>
      <c r="F113" s="17"/>
      <c r="G113" s="4" t="s">
        <v>138</v>
      </c>
      <c r="H113" s="13"/>
      <c r="I113" s="13">
        <v>0</v>
      </c>
      <c r="J113" s="13">
        <v>0</v>
      </c>
      <c r="K113" s="7">
        <f t="shared" si="4"/>
        <v>0</v>
      </c>
      <c r="L113" s="7">
        <f t="shared" si="5"/>
        <v>0</v>
      </c>
      <c r="M113" s="13"/>
    </row>
    <row r="114" spans="1:13" ht="14.25" customHeight="1">
      <c r="A114" s="17"/>
      <c r="B114" s="18"/>
      <c r="C114" s="18"/>
      <c r="D114" s="18"/>
      <c r="E114" s="18"/>
      <c r="F114" s="17"/>
      <c r="G114" s="4" t="s">
        <v>139</v>
      </c>
      <c r="H114" s="13"/>
      <c r="I114" s="13">
        <v>0</v>
      </c>
      <c r="J114" s="13">
        <v>0</v>
      </c>
      <c r="K114" s="7">
        <f t="shared" si="4"/>
        <v>0</v>
      </c>
      <c r="L114" s="7">
        <f t="shared" si="5"/>
        <v>0</v>
      </c>
      <c r="M114" s="13"/>
    </row>
    <row r="115" spans="1:13" ht="14.25" customHeight="1">
      <c r="A115" s="17"/>
      <c r="B115" s="18"/>
      <c r="C115" s="18"/>
      <c r="D115" s="18"/>
      <c r="E115" s="18"/>
      <c r="F115" s="17"/>
      <c r="G115" s="4" t="s">
        <v>140</v>
      </c>
      <c r="H115" s="10">
        <f>SUM($H$116:$H$119)</f>
        <v>0</v>
      </c>
      <c r="I115" s="10">
        <f>SUM($I$116:$I$119)</f>
        <v>0</v>
      </c>
      <c r="J115" s="10">
        <f>SUM($J$116:$J$119)</f>
        <v>0</v>
      </c>
      <c r="K115" s="7">
        <f t="shared" si="4"/>
        <v>0</v>
      </c>
      <c r="L115" s="7">
        <f t="shared" si="5"/>
        <v>0</v>
      </c>
      <c r="M115" s="10">
        <f>SUM($M$116:$M$119)</f>
        <v>0</v>
      </c>
    </row>
    <row r="116" spans="1:13" ht="14.25" customHeight="1">
      <c r="A116" s="17"/>
      <c r="B116" s="18"/>
      <c r="C116" s="18"/>
      <c r="D116" s="18"/>
      <c r="E116" s="18"/>
      <c r="F116" s="17"/>
      <c r="G116" s="4" t="s">
        <v>141</v>
      </c>
      <c r="H116" s="13"/>
      <c r="I116" s="13">
        <v>0</v>
      </c>
      <c r="J116" s="13">
        <v>0</v>
      </c>
      <c r="K116" s="7">
        <f t="shared" si="4"/>
        <v>0</v>
      </c>
      <c r="L116" s="7">
        <f t="shared" si="5"/>
        <v>0</v>
      </c>
      <c r="M116" s="13"/>
    </row>
    <row r="117" spans="1:13" ht="14.25" customHeight="1">
      <c r="A117" s="17"/>
      <c r="B117" s="18"/>
      <c r="C117" s="18"/>
      <c r="D117" s="18"/>
      <c r="E117" s="18"/>
      <c r="F117" s="17"/>
      <c r="G117" s="4" t="s">
        <v>142</v>
      </c>
      <c r="H117" s="13"/>
      <c r="I117" s="13">
        <v>0</v>
      </c>
      <c r="J117" s="13">
        <v>0</v>
      </c>
      <c r="K117" s="7">
        <f t="shared" si="4"/>
        <v>0</v>
      </c>
      <c r="L117" s="7">
        <f t="shared" si="5"/>
        <v>0</v>
      </c>
      <c r="M117" s="13"/>
    </row>
    <row r="118" spans="1:13" ht="14.25" customHeight="1">
      <c r="A118" s="17"/>
      <c r="B118" s="18"/>
      <c r="C118" s="18"/>
      <c r="D118" s="18"/>
      <c r="E118" s="18"/>
      <c r="F118" s="17"/>
      <c r="G118" s="4" t="s">
        <v>143</v>
      </c>
      <c r="H118" s="13"/>
      <c r="I118" s="13">
        <v>0</v>
      </c>
      <c r="J118" s="13">
        <v>0</v>
      </c>
      <c r="K118" s="7">
        <f t="shared" si="4"/>
        <v>0</v>
      </c>
      <c r="L118" s="7">
        <f t="shared" si="5"/>
        <v>0</v>
      </c>
      <c r="M118" s="13"/>
    </row>
    <row r="119" spans="1:13" ht="14.25" customHeight="1">
      <c r="A119" s="17"/>
      <c r="B119" s="18"/>
      <c r="C119" s="18"/>
      <c r="D119" s="18"/>
      <c r="E119" s="18"/>
      <c r="F119" s="17"/>
      <c r="G119" s="4" t="s">
        <v>144</v>
      </c>
      <c r="H119" s="13"/>
      <c r="I119" s="13">
        <v>0</v>
      </c>
      <c r="J119" s="13">
        <v>0</v>
      </c>
      <c r="K119" s="7">
        <f t="shared" si="4"/>
        <v>0</v>
      </c>
      <c r="L119" s="7">
        <f t="shared" si="5"/>
        <v>0</v>
      </c>
      <c r="M119" s="13"/>
    </row>
    <row r="120" spans="1:13" ht="14.25" customHeight="1">
      <c r="A120" s="17"/>
      <c r="B120" s="18"/>
      <c r="C120" s="18"/>
      <c r="D120" s="18"/>
      <c r="E120" s="18"/>
      <c r="F120" s="17"/>
      <c r="G120" s="4" t="s">
        <v>145</v>
      </c>
      <c r="H120" s="10">
        <f>SUM(H121,H126,H131,H140,H147,H156,H159,H162)</f>
        <v>0</v>
      </c>
      <c r="I120" s="10">
        <f>SUM(I121,I126,I131,I140,I147,I156,I159,I162)</f>
        <v>0</v>
      </c>
      <c r="J120" s="10">
        <f>SUM(J121,J126,J131,J140,J147,J156,J159,J162)</f>
        <v>0</v>
      </c>
      <c r="K120" s="7">
        <f t="shared" si="4"/>
        <v>0</v>
      </c>
      <c r="L120" s="7">
        <f t="shared" si="5"/>
        <v>0</v>
      </c>
      <c r="M120" s="10">
        <f>SUM(M121,M126,M131,M140,M147,M156,M159,M162)</f>
        <v>0</v>
      </c>
    </row>
    <row r="121" spans="1:13" ht="14.25" customHeight="1">
      <c r="A121" s="17"/>
      <c r="B121" s="18"/>
      <c r="C121" s="18"/>
      <c r="D121" s="18"/>
      <c r="E121" s="18"/>
      <c r="F121" s="17"/>
      <c r="G121" s="4" t="s">
        <v>146</v>
      </c>
      <c r="H121" s="14">
        <f>SUM($H$122:$H$125)</f>
        <v>0</v>
      </c>
      <c r="I121" s="14">
        <f>SUM($I$122:$I$125)</f>
        <v>0</v>
      </c>
      <c r="J121" s="14">
        <f>SUM($J$122:$J$125)</f>
        <v>0</v>
      </c>
      <c r="K121" s="7">
        <f t="shared" si="4"/>
        <v>0</v>
      </c>
      <c r="L121" s="7">
        <f t="shared" si="5"/>
        <v>0</v>
      </c>
      <c r="M121" s="14">
        <f>SUM($M$122:$M$125)</f>
        <v>0</v>
      </c>
    </row>
    <row r="122" spans="1:13" ht="14.25" customHeight="1">
      <c r="A122" s="17"/>
      <c r="B122" s="18"/>
      <c r="C122" s="18"/>
      <c r="D122" s="18"/>
      <c r="E122" s="18"/>
      <c r="F122" s="17"/>
      <c r="G122" s="4" t="s">
        <v>147</v>
      </c>
      <c r="H122" s="13"/>
      <c r="I122" s="13">
        <v>0</v>
      </c>
      <c r="J122" s="13">
        <v>0</v>
      </c>
      <c r="K122" s="7">
        <f t="shared" si="4"/>
        <v>0</v>
      </c>
      <c r="L122" s="7">
        <f t="shared" si="5"/>
        <v>0</v>
      </c>
      <c r="M122" s="13"/>
    </row>
    <row r="123" spans="1:13" ht="14.25" customHeight="1">
      <c r="A123" s="17"/>
      <c r="B123" s="18"/>
      <c r="C123" s="18"/>
      <c r="D123" s="18"/>
      <c r="E123" s="18"/>
      <c r="F123" s="17"/>
      <c r="G123" s="4" t="s">
        <v>148</v>
      </c>
      <c r="H123" s="13"/>
      <c r="I123" s="13">
        <v>0</v>
      </c>
      <c r="J123" s="13">
        <v>0</v>
      </c>
      <c r="K123" s="7">
        <f t="shared" si="4"/>
        <v>0</v>
      </c>
      <c r="L123" s="7">
        <f t="shared" si="5"/>
        <v>0</v>
      </c>
      <c r="M123" s="13"/>
    </row>
    <row r="124" spans="1:13" ht="14.25" customHeight="1">
      <c r="A124" s="17"/>
      <c r="B124" s="18"/>
      <c r="C124" s="18"/>
      <c r="D124" s="18"/>
      <c r="E124" s="18"/>
      <c r="F124" s="17"/>
      <c r="G124" s="4" t="s">
        <v>149</v>
      </c>
      <c r="H124" s="13"/>
      <c r="I124" s="13">
        <v>0</v>
      </c>
      <c r="J124" s="13">
        <v>0</v>
      </c>
      <c r="K124" s="7">
        <f t="shared" si="4"/>
        <v>0</v>
      </c>
      <c r="L124" s="7">
        <f t="shared" si="5"/>
        <v>0</v>
      </c>
      <c r="M124" s="13"/>
    </row>
    <row r="125" spans="1:13" ht="14.25" customHeight="1">
      <c r="A125" s="17"/>
      <c r="B125" s="18"/>
      <c r="C125" s="18"/>
      <c r="D125" s="18"/>
      <c r="E125" s="18"/>
      <c r="F125" s="17"/>
      <c r="G125" s="4" t="s">
        <v>150</v>
      </c>
      <c r="H125" s="13"/>
      <c r="I125" s="13">
        <v>0</v>
      </c>
      <c r="J125" s="13">
        <v>0</v>
      </c>
      <c r="K125" s="7">
        <f t="shared" si="4"/>
        <v>0</v>
      </c>
      <c r="L125" s="7">
        <f t="shared" si="5"/>
        <v>0</v>
      </c>
      <c r="M125" s="13"/>
    </row>
    <row r="126" spans="1:13" ht="14.25" customHeight="1">
      <c r="A126" s="17"/>
      <c r="B126" s="18"/>
      <c r="C126" s="18"/>
      <c r="D126" s="18"/>
      <c r="E126" s="18"/>
      <c r="F126" s="17"/>
      <c r="G126" s="4" t="s">
        <v>151</v>
      </c>
      <c r="H126" s="10">
        <f>SUM($H$127:$H$130)</f>
        <v>0</v>
      </c>
      <c r="I126" s="10">
        <f>SUM($I$127:$I$130)</f>
        <v>0</v>
      </c>
      <c r="J126" s="10">
        <f>SUM($J$127:$J$130)</f>
        <v>0</v>
      </c>
      <c r="K126" s="7">
        <f t="shared" si="4"/>
        <v>0</v>
      </c>
      <c r="L126" s="7">
        <f t="shared" si="5"/>
        <v>0</v>
      </c>
      <c r="M126" s="10">
        <f>SUM($M$127:$M$130)</f>
        <v>0</v>
      </c>
    </row>
    <row r="127" spans="1:13" ht="14.25" customHeight="1">
      <c r="A127" s="17"/>
      <c r="B127" s="18"/>
      <c r="C127" s="18"/>
      <c r="D127" s="18"/>
      <c r="E127" s="18"/>
      <c r="F127" s="17"/>
      <c r="G127" s="4" t="s">
        <v>149</v>
      </c>
      <c r="H127" s="13"/>
      <c r="I127" s="13">
        <v>0</v>
      </c>
      <c r="J127" s="13">
        <v>0</v>
      </c>
      <c r="K127" s="7">
        <f t="shared" si="4"/>
        <v>0</v>
      </c>
      <c r="L127" s="7">
        <f t="shared" si="5"/>
        <v>0</v>
      </c>
      <c r="M127" s="13"/>
    </row>
    <row r="128" spans="1:13" ht="14.25" customHeight="1">
      <c r="A128" s="17"/>
      <c r="B128" s="18"/>
      <c r="C128" s="18"/>
      <c r="D128" s="18"/>
      <c r="E128" s="18"/>
      <c r="F128" s="17"/>
      <c r="G128" s="4" t="s">
        <v>152</v>
      </c>
      <c r="H128" s="13"/>
      <c r="I128" s="13">
        <v>0</v>
      </c>
      <c r="J128" s="13">
        <v>0</v>
      </c>
      <c r="K128" s="7">
        <f t="shared" si="4"/>
        <v>0</v>
      </c>
      <c r="L128" s="7">
        <f t="shared" si="5"/>
        <v>0</v>
      </c>
      <c r="M128" s="13"/>
    </row>
    <row r="129" spans="1:13" ht="14.25" customHeight="1">
      <c r="A129" s="17"/>
      <c r="B129" s="18"/>
      <c r="C129" s="18"/>
      <c r="D129" s="18"/>
      <c r="E129" s="18"/>
      <c r="F129" s="17"/>
      <c r="G129" s="4" t="s">
        <v>153</v>
      </c>
      <c r="H129" s="13"/>
      <c r="I129" s="13">
        <v>0</v>
      </c>
      <c r="J129" s="13">
        <v>0</v>
      </c>
      <c r="K129" s="7">
        <f t="shared" si="4"/>
        <v>0</v>
      </c>
      <c r="L129" s="7">
        <f t="shared" si="5"/>
        <v>0</v>
      </c>
      <c r="M129" s="13"/>
    </row>
    <row r="130" spans="1:13" ht="14.25" customHeight="1">
      <c r="A130" s="17"/>
      <c r="B130" s="18"/>
      <c r="C130" s="18"/>
      <c r="D130" s="18"/>
      <c r="E130" s="18"/>
      <c r="F130" s="17"/>
      <c r="G130" s="4" t="s">
        <v>154</v>
      </c>
      <c r="H130" s="13"/>
      <c r="I130" s="13">
        <v>0</v>
      </c>
      <c r="J130" s="13">
        <v>0</v>
      </c>
      <c r="K130" s="7">
        <f t="shared" si="4"/>
        <v>0</v>
      </c>
      <c r="L130" s="7">
        <f t="shared" si="5"/>
        <v>0</v>
      </c>
      <c r="M130" s="13"/>
    </row>
    <row r="131" spans="1:13" ht="14.25" customHeight="1">
      <c r="A131" s="17"/>
      <c r="B131" s="18"/>
      <c r="C131" s="18"/>
      <c r="D131" s="18"/>
      <c r="E131" s="18"/>
      <c r="F131" s="17"/>
      <c r="G131" s="4" t="s">
        <v>155</v>
      </c>
      <c r="H131" s="10">
        <f>SUM($H$132:$H$139)</f>
        <v>0</v>
      </c>
      <c r="I131" s="10">
        <f>SUM($I$132:$I$139)</f>
        <v>0</v>
      </c>
      <c r="J131" s="10">
        <f>SUM($J$132:$J$139)</f>
        <v>0</v>
      </c>
      <c r="K131" s="7">
        <f t="shared" si="4"/>
        <v>0</v>
      </c>
      <c r="L131" s="7">
        <f t="shared" si="5"/>
        <v>0</v>
      </c>
      <c r="M131" s="10">
        <f>SUM($M$132:$M$139)</f>
        <v>0</v>
      </c>
    </row>
    <row r="132" spans="1:13" ht="14.25" customHeight="1">
      <c r="A132" s="17"/>
      <c r="B132" s="18"/>
      <c r="C132" s="18"/>
      <c r="D132" s="18"/>
      <c r="E132" s="18"/>
      <c r="F132" s="17"/>
      <c r="G132" s="4" t="s">
        <v>156</v>
      </c>
      <c r="H132" s="13"/>
      <c r="I132" s="13">
        <v>0</v>
      </c>
      <c r="J132" s="13">
        <v>0</v>
      </c>
      <c r="K132" s="7">
        <f t="shared" si="4"/>
        <v>0</v>
      </c>
      <c r="L132" s="7">
        <f t="shared" si="5"/>
        <v>0</v>
      </c>
      <c r="M132" s="13"/>
    </row>
    <row r="133" spans="1:13" ht="14.25" customHeight="1">
      <c r="A133" s="17"/>
      <c r="B133" s="18"/>
      <c r="C133" s="18"/>
      <c r="D133" s="18"/>
      <c r="E133" s="18"/>
      <c r="F133" s="17"/>
      <c r="G133" s="4" t="s">
        <v>157</v>
      </c>
      <c r="H133" s="13"/>
      <c r="I133" s="13">
        <v>0</v>
      </c>
      <c r="J133" s="13">
        <v>0</v>
      </c>
      <c r="K133" s="7">
        <f t="shared" si="4"/>
        <v>0</v>
      </c>
      <c r="L133" s="7">
        <f t="shared" si="5"/>
        <v>0</v>
      </c>
      <c r="M133" s="13"/>
    </row>
    <row r="134" spans="1:13" ht="14.25" customHeight="1">
      <c r="A134" s="17"/>
      <c r="B134" s="18"/>
      <c r="C134" s="18"/>
      <c r="D134" s="18"/>
      <c r="E134" s="18"/>
      <c r="F134" s="17"/>
      <c r="G134" s="4" t="s">
        <v>158</v>
      </c>
      <c r="H134" s="13"/>
      <c r="I134" s="13">
        <v>0</v>
      </c>
      <c r="J134" s="13">
        <v>0</v>
      </c>
      <c r="K134" s="7">
        <f t="shared" si="4"/>
        <v>0</v>
      </c>
      <c r="L134" s="7">
        <f t="shared" si="5"/>
        <v>0</v>
      </c>
      <c r="M134" s="13"/>
    </row>
    <row r="135" spans="1:13" ht="14.25" customHeight="1">
      <c r="A135" s="17"/>
      <c r="B135" s="18"/>
      <c r="C135" s="18"/>
      <c r="D135" s="18"/>
      <c r="E135" s="18"/>
      <c r="F135" s="17"/>
      <c r="G135" s="4" t="s">
        <v>159</v>
      </c>
      <c r="H135" s="13"/>
      <c r="I135" s="13">
        <v>0</v>
      </c>
      <c r="J135" s="13">
        <v>0</v>
      </c>
      <c r="K135" s="7">
        <f t="shared" ref="K135:K198" si="6">IFERROR(J135/H135,0)</f>
        <v>0</v>
      </c>
      <c r="L135" s="7">
        <f t="shared" ref="L135:L198" si="7">IFERROR(J135/I135,0)</f>
        <v>0</v>
      </c>
      <c r="M135" s="13"/>
    </row>
    <row r="136" spans="1:13" ht="14.25" customHeight="1">
      <c r="A136" s="17"/>
      <c r="B136" s="18"/>
      <c r="C136" s="18"/>
      <c r="D136" s="18"/>
      <c r="E136" s="18"/>
      <c r="F136" s="17"/>
      <c r="G136" s="4" t="s">
        <v>160</v>
      </c>
      <c r="H136" s="13"/>
      <c r="I136" s="13">
        <v>0</v>
      </c>
      <c r="J136" s="13">
        <v>0</v>
      </c>
      <c r="K136" s="7">
        <f t="shared" si="6"/>
        <v>0</v>
      </c>
      <c r="L136" s="7">
        <f t="shared" si="7"/>
        <v>0</v>
      </c>
      <c r="M136" s="13"/>
    </row>
    <row r="137" spans="1:13" ht="14.25" customHeight="1">
      <c r="A137" s="17"/>
      <c r="B137" s="18"/>
      <c r="C137" s="18"/>
      <c r="D137" s="18"/>
      <c r="E137" s="18"/>
      <c r="F137" s="17"/>
      <c r="G137" s="4" t="s">
        <v>161</v>
      </c>
      <c r="H137" s="13"/>
      <c r="I137" s="13">
        <v>0</v>
      </c>
      <c r="J137" s="13">
        <v>0</v>
      </c>
      <c r="K137" s="7">
        <f t="shared" si="6"/>
        <v>0</v>
      </c>
      <c r="L137" s="7">
        <f t="shared" si="7"/>
        <v>0</v>
      </c>
      <c r="M137" s="13"/>
    </row>
    <row r="138" spans="1:13" ht="14.25" customHeight="1">
      <c r="A138" s="17"/>
      <c r="B138" s="18"/>
      <c r="C138" s="18"/>
      <c r="D138" s="18"/>
      <c r="E138" s="18"/>
      <c r="F138" s="17"/>
      <c r="G138" s="4" t="s">
        <v>162</v>
      </c>
      <c r="H138" s="13"/>
      <c r="I138" s="13">
        <v>0</v>
      </c>
      <c r="J138" s="13">
        <v>0</v>
      </c>
      <c r="K138" s="7">
        <f t="shared" si="6"/>
        <v>0</v>
      </c>
      <c r="L138" s="7">
        <f t="shared" si="7"/>
        <v>0</v>
      </c>
      <c r="M138" s="13"/>
    </row>
    <row r="139" spans="1:13" ht="14.25" customHeight="1">
      <c r="A139" s="17"/>
      <c r="B139" s="18"/>
      <c r="C139" s="18"/>
      <c r="D139" s="18"/>
      <c r="E139" s="18"/>
      <c r="F139" s="17"/>
      <c r="G139" s="4" t="s">
        <v>163</v>
      </c>
      <c r="H139" s="13"/>
      <c r="I139" s="13">
        <v>0</v>
      </c>
      <c r="J139" s="13">
        <v>0</v>
      </c>
      <c r="K139" s="7">
        <f t="shared" si="6"/>
        <v>0</v>
      </c>
      <c r="L139" s="7">
        <f t="shared" si="7"/>
        <v>0</v>
      </c>
      <c r="M139" s="13"/>
    </row>
    <row r="140" spans="1:13" ht="14.25" customHeight="1">
      <c r="A140" s="17"/>
      <c r="B140" s="18"/>
      <c r="C140" s="18"/>
      <c r="D140" s="18"/>
      <c r="E140" s="18"/>
      <c r="F140" s="17"/>
      <c r="G140" s="4" t="s">
        <v>164</v>
      </c>
      <c r="H140" s="10">
        <f>SUM($H$141:$H$146)</f>
        <v>0</v>
      </c>
      <c r="I140" s="10">
        <f>SUM($I$141:$I$146)</f>
        <v>0</v>
      </c>
      <c r="J140" s="10">
        <f>SUM($J$141:$J$146)</f>
        <v>0</v>
      </c>
      <c r="K140" s="7">
        <f t="shared" si="6"/>
        <v>0</v>
      </c>
      <c r="L140" s="7">
        <f t="shared" si="7"/>
        <v>0</v>
      </c>
      <c r="M140" s="10">
        <f>SUM($M$141:$M$146)</f>
        <v>0</v>
      </c>
    </row>
    <row r="141" spans="1:13" ht="14.25" customHeight="1">
      <c r="A141" s="17"/>
      <c r="B141" s="18"/>
      <c r="C141" s="18"/>
      <c r="D141" s="18"/>
      <c r="E141" s="18"/>
      <c r="F141" s="17"/>
      <c r="G141" s="4" t="s">
        <v>165</v>
      </c>
      <c r="H141" s="13"/>
      <c r="I141" s="13">
        <v>0</v>
      </c>
      <c r="J141" s="13">
        <v>0</v>
      </c>
      <c r="K141" s="7">
        <f t="shared" si="6"/>
        <v>0</v>
      </c>
      <c r="L141" s="7">
        <f t="shared" si="7"/>
        <v>0</v>
      </c>
      <c r="M141" s="13"/>
    </row>
    <row r="142" spans="1:13" ht="14.25" customHeight="1">
      <c r="A142" s="17"/>
      <c r="B142" s="18"/>
      <c r="C142" s="18"/>
      <c r="D142" s="18"/>
      <c r="E142" s="18"/>
      <c r="F142" s="17"/>
      <c r="G142" s="4" t="s">
        <v>166</v>
      </c>
      <c r="H142" s="13"/>
      <c r="I142" s="13">
        <v>0</v>
      </c>
      <c r="J142" s="13">
        <v>0</v>
      </c>
      <c r="K142" s="7">
        <f t="shared" si="6"/>
        <v>0</v>
      </c>
      <c r="L142" s="7">
        <f t="shared" si="7"/>
        <v>0</v>
      </c>
      <c r="M142" s="13"/>
    </row>
    <row r="143" spans="1:13" ht="14.25" customHeight="1">
      <c r="A143" s="17"/>
      <c r="B143" s="18"/>
      <c r="C143" s="18"/>
      <c r="D143" s="18"/>
      <c r="E143" s="18"/>
      <c r="F143" s="17"/>
      <c r="G143" s="4" t="s">
        <v>167</v>
      </c>
      <c r="H143" s="13"/>
      <c r="I143" s="13">
        <v>0</v>
      </c>
      <c r="J143" s="13">
        <v>0</v>
      </c>
      <c r="K143" s="7">
        <f t="shared" si="6"/>
        <v>0</v>
      </c>
      <c r="L143" s="7">
        <f t="shared" si="7"/>
        <v>0</v>
      </c>
      <c r="M143" s="13"/>
    </row>
    <row r="144" spans="1:13" ht="14.25" customHeight="1">
      <c r="A144" s="17"/>
      <c r="B144" s="18"/>
      <c r="C144" s="18"/>
      <c r="D144" s="18"/>
      <c r="E144" s="18"/>
      <c r="F144" s="17"/>
      <c r="G144" s="4" t="s">
        <v>168</v>
      </c>
      <c r="H144" s="13"/>
      <c r="I144" s="13">
        <v>0</v>
      </c>
      <c r="J144" s="13">
        <v>0</v>
      </c>
      <c r="K144" s="7">
        <f t="shared" si="6"/>
        <v>0</v>
      </c>
      <c r="L144" s="7">
        <f t="shared" si="7"/>
        <v>0</v>
      </c>
      <c r="M144" s="13"/>
    </row>
    <row r="145" spans="1:13" ht="14.25" customHeight="1">
      <c r="A145" s="17"/>
      <c r="B145" s="18"/>
      <c r="C145" s="18"/>
      <c r="D145" s="18"/>
      <c r="E145" s="18"/>
      <c r="F145" s="17"/>
      <c r="G145" s="4" t="s">
        <v>169</v>
      </c>
      <c r="H145" s="13"/>
      <c r="I145" s="13">
        <v>0</v>
      </c>
      <c r="J145" s="13">
        <v>0</v>
      </c>
      <c r="K145" s="7">
        <f t="shared" si="6"/>
        <v>0</v>
      </c>
      <c r="L145" s="7">
        <f t="shared" si="7"/>
        <v>0</v>
      </c>
      <c r="M145" s="13"/>
    </row>
    <row r="146" spans="1:13" ht="14.25" customHeight="1">
      <c r="A146" s="17"/>
      <c r="B146" s="18"/>
      <c r="C146" s="18"/>
      <c r="D146" s="18"/>
      <c r="E146" s="18"/>
      <c r="F146" s="17"/>
      <c r="G146" s="4" t="s">
        <v>170</v>
      </c>
      <c r="H146" s="13"/>
      <c r="I146" s="13">
        <v>0</v>
      </c>
      <c r="J146" s="13">
        <v>0</v>
      </c>
      <c r="K146" s="7">
        <f t="shared" si="6"/>
        <v>0</v>
      </c>
      <c r="L146" s="7">
        <f t="shared" si="7"/>
        <v>0</v>
      </c>
      <c r="M146" s="13"/>
    </row>
    <row r="147" spans="1:13" ht="14.25" customHeight="1">
      <c r="A147" s="17"/>
      <c r="B147" s="18"/>
      <c r="C147" s="18"/>
      <c r="D147" s="18"/>
      <c r="E147" s="18"/>
      <c r="F147" s="17"/>
      <c r="G147" s="4" t="s">
        <v>171</v>
      </c>
      <c r="H147" s="10">
        <f>SUM($H$148:$H$155)</f>
        <v>0</v>
      </c>
      <c r="I147" s="10">
        <f>SUM($I$148:$I$155)</f>
        <v>0</v>
      </c>
      <c r="J147" s="10">
        <f>SUM($J$148:$J$155)</f>
        <v>0</v>
      </c>
      <c r="K147" s="7">
        <f t="shared" si="6"/>
        <v>0</v>
      </c>
      <c r="L147" s="7">
        <f t="shared" si="7"/>
        <v>0</v>
      </c>
      <c r="M147" s="10">
        <f>SUM($M$148:$M$155)</f>
        <v>0</v>
      </c>
    </row>
    <row r="148" spans="1:13" ht="14.25" customHeight="1">
      <c r="A148" s="17"/>
      <c r="B148" s="18"/>
      <c r="C148" s="18"/>
      <c r="D148" s="18"/>
      <c r="E148" s="18"/>
      <c r="F148" s="17"/>
      <c r="G148" s="4" t="s">
        <v>172</v>
      </c>
      <c r="H148" s="13"/>
      <c r="I148" s="13">
        <v>0</v>
      </c>
      <c r="J148" s="13">
        <v>0</v>
      </c>
      <c r="K148" s="7">
        <f t="shared" si="6"/>
        <v>0</v>
      </c>
      <c r="L148" s="7">
        <f t="shared" si="7"/>
        <v>0</v>
      </c>
      <c r="M148" s="13"/>
    </row>
    <row r="149" spans="1:13" ht="14.25" customHeight="1">
      <c r="A149" s="17"/>
      <c r="B149" s="18"/>
      <c r="C149" s="18"/>
      <c r="D149" s="18"/>
      <c r="E149" s="18"/>
      <c r="F149" s="17"/>
      <c r="G149" s="4" t="s">
        <v>173</v>
      </c>
      <c r="H149" s="13"/>
      <c r="I149" s="13">
        <v>0</v>
      </c>
      <c r="J149" s="13">
        <v>0</v>
      </c>
      <c r="K149" s="7">
        <f t="shared" si="6"/>
        <v>0</v>
      </c>
      <c r="L149" s="7">
        <f t="shared" si="7"/>
        <v>0</v>
      </c>
      <c r="M149" s="13"/>
    </row>
    <row r="150" spans="1:13" ht="14.25" customHeight="1">
      <c r="A150" s="17"/>
      <c r="B150" s="18"/>
      <c r="C150" s="18"/>
      <c r="D150" s="18"/>
      <c r="E150" s="18"/>
      <c r="F150" s="17"/>
      <c r="G150" s="4" t="s">
        <v>174</v>
      </c>
      <c r="H150" s="13"/>
      <c r="I150" s="13">
        <v>0</v>
      </c>
      <c r="J150" s="13">
        <v>0</v>
      </c>
      <c r="K150" s="7">
        <f t="shared" si="6"/>
        <v>0</v>
      </c>
      <c r="L150" s="7">
        <f t="shared" si="7"/>
        <v>0</v>
      </c>
      <c r="M150" s="13"/>
    </row>
    <row r="151" spans="1:13" ht="14.25" customHeight="1">
      <c r="A151" s="17"/>
      <c r="B151" s="18"/>
      <c r="C151" s="18"/>
      <c r="D151" s="18"/>
      <c r="E151" s="18"/>
      <c r="F151" s="17"/>
      <c r="G151" s="4" t="s">
        <v>175</v>
      </c>
      <c r="H151" s="13"/>
      <c r="I151" s="13">
        <v>0</v>
      </c>
      <c r="J151" s="13">
        <v>0</v>
      </c>
      <c r="K151" s="7">
        <f t="shared" si="6"/>
        <v>0</v>
      </c>
      <c r="L151" s="7">
        <f t="shared" si="7"/>
        <v>0</v>
      </c>
      <c r="M151" s="13"/>
    </row>
    <row r="152" spans="1:13" ht="14.25" customHeight="1">
      <c r="A152" s="17"/>
      <c r="B152" s="18"/>
      <c r="C152" s="18"/>
      <c r="D152" s="18"/>
      <c r="E152" s="18"/>
      <c r="F152" s="17"/>
      <c r="G152" s="4" t="s">
        <v>176</v>
      </c>
      <c r="H152" s="13"/>
      <c r="I152" s="13">
        <v>0</v>
      </c>
      <c r="J152" s="13">
        <v>0</v>
      </c>
      <c r="K152" s="7">
        <f t="shared" si="6"/>
        <v>0</v>
      </c>
      <c r="L152" s="7">
        <f t="shared" si="7"/>
        <v>0</v>
      </c>
      <c r="M152" s="13"/>
    </row>
    <row r="153" spans="1:13" ht="14.25" customHeight="1">
      <c r="A153" s="17"/>
      <c r="B153" s="18"/>
      <c r="C153" s="18"/>
      <c r="D153" s="18"/>
      <c r="E153" s="18"/>
      <c r="F153" s="17"/>
      <c r="G153" s="4" t="s">
        <v>177</v>
      </c>
      <c r="H153" s="13"/>
      <c r="I153" s="13">
        <v>0</v>
      </c>
      <c r="J153" s="13">
        <v>0</v>
      </c>
      <c r="K153" s="7">
        <f t="shared" si="6"/>
        <v>0</v>
      </c>
      <c r="L153" s="7">
        <f t="shared" si="7"/>
        <v>0</v>
      </c>
      <c r="M153" s="13"/>
    </row>
    <row r="154" spans="1:13" ht="14.25" customHeight="1">
      <c r="A154" s="17"/>
      <c r="B154" s="18"/>
      <c r="C154" s="18"/>
      <c r="D154" s="18"/>
      <c r="E154" s="18"/>
      <c r="F154" s="17"/>
      <c r="G154" s="4" t="s">
        <v>178</v>
      </c>
      <c r="H154" s="13"/>
      <c r="I154" s="13">
        <v>0</v>
      </c>
      <c r="J154" s="13">
        <v>0</v>
      </c>
      <c r="K154" s="7">
        <f t="shared" si="6"/>
        <v>0</v>
      </c>
      <c r="L154" s="7">
        <f t="shared" si="7"/>
        <v>0</v>
      </c>
      <c r="M154" s="13"/>
    </row>
    <row r="155" spans="1:13" ht="14.25" customHeight="1">
      <c r="A155" s="17"/>
      <c r="B155" s="18"/>
      <c r="C155" s="18"/>
      <c r="D155" s="18"/>
      <c r="E155" s="18"/>
      <c r="F155" s="17"/>
      <c r="G155" s="4" t="s">
        <v>179</v>
      </c>
      <c r="H155" s="13"/>
      <c r="I155" s="13">
        <v>0</v>
      </c>
      <c r="J155" s="13">
        <v>0</v>
      </c>
      <c r="K155" s="7">
        <f t="shared" si="6"/>
        <v>0</v>
      </c>
      <c r="L155" s="7">
        <f t="shared" si="7"/>
        <v>0</v>
      </c>
      <c r="M155" s="13"/>
    </row>
    <row r="156" spans="1:13" ht="14.25" customHeight="1">
      <c r="A156" s="17"/>
      <c r="B156" s="18"/>
      <c r="C156" s="18"/>
      <c r="D156" s="18"/>
      <c r="E156" s="18"/>
      <c r="F156" s="17"/>
      <c r="G156" s="4" t="s">
        <v>180</v>
      </c>
      <c r="H156" s="10">
        <f>SUM($H$157:$H$158)</f>
        <v>0</v>
      </c>
      <c r="I156" s="10">
        <f>SUM($I$157:$I$158)</f>
        <v>0</v>
      </c>
      <c r="J156" s="10">
        <f>SUM($J$157:$J$158)</f>
        <v>0</v>
      </c>
      <c r="K156" s="7">
        <f t="shared" si="6"/>
        <v>0</v>
      </c>
      <c r="L156" s="7">
        <f t="shared" si="7"/>
        <v>0</v>
      </c>
      <c r="M156" s="10">
        <f>SUM($M$157:$M$158)</f>
        <v>0</v>
      </c>
    </row>
    <row r="157" spans="1:13" ht="14.25" customHeight="1">
      <c r="A157" s="17"/>
      <c r="B157" s="18"/>
      <c r="C157" s="18"/>
      <c r="D157" s="18"/>
      <c r="E157" s="18"/>
      <c r="F157" s="17"/>
      <c r="G157" s="4" t="s">
        <v>147</v>
      </c>
      <c r="H157" s="13"/>
      <c r="I157" s="13">
        <v>0</v>
      </c>
      <c r="J157" s="13">
        <v>0</v>
      </c>
      <c r="K157" s="7">
        <f t="shared" si="6"/>
        <v>0</v>
      </c>
      <c r="L157" s="7">
        <f t="shared" si="7"/>
        <v>0</v>
      </c>
      <c r="M157" s="13"/>
    </row>
    <row r="158" spans="1:13" ht="14.25" customHeight="1">
      <c r="A158" s="17"/>
      <c r="B158" s="18"/>
      <c r="C158" s="18"/>
      <c r="D158" s="18"/>
      <c r="E158" s="18"/>
      <c r="F158" s="17"/>
      <c r="G158" s="4" t="s">
        <v>181</v>
      </c>
      <c r="H158" s="13"/>
      <c r="I158" s="13">
        <v>0</v>
      </c>
      <c r="J158" s="13">
        <v>0</v>
      </c>
      <c r="K158" s="7">
        <f t="shared" si="6"/>
        <v>0</v>
      </c>
      <c r="L158" s="7">
        <f t="shared" si="7"/>
        <v>0</v>
      </c>
      <c r="M158" s="13"/>
    </row>
    <row r="159" spans="1:13" ht="14.25" customHeight="1">
      <c r="A159" s="17"/>
      <c r="B159" s="18"/>
      <c r="C159" s="18"/>
      <c r="D159" s="18"/>
      <c r="E159" s="18"/>
      <c r="F159" s="17"/>
      <c r="G159" s="4" t="s">
        <v>182</v>
      </c>
      <c r="H159" s="10"/>
      <c r="I159" s="10">
        <f>SUM($I$160:$I$161)</f>
        <v>0</v>
      </c>
      <c r="J159" s="10">
        <f>SUM($J$160:$J$161)</f>
        <v>0</v>
      </c>
      <c r="K159" s="7">
        <f t="shared" si="6"/>
        <v>0</v>
      </c>
      <c r="L159" s="7">
        <f t="shared" si="7"/>
        <v>0</v>
      </c>
      <c r="M159" s="10">
        <f>SUM($M$160:$M$161)</f>
        <v>0</v>
      </c>
    </row>
    <row r="160" spans="1:13" ht="14.25" customHeight="1">
      <c r="A160" s="17"/>
      <c r="B160" s="18"/>
      <c r="C160" s="18"/>
      <c r="D160" s="18"/>
      <c r="E160" s="18"/>
      <c r="F160" s="17"/>
      <c r="G160" s="4" t="s">
        <v>147</v>
      </c>
      <c r="H160" s="13"/>
      <c r="I160" s="13">
        <v>0</v>
      </c>
      <c r="J160" s="13">
        <v>0</v>
      </c>
      <c r="K160" s="7">
        <f t="shared" si="6"/>
        <v>0</v>
      </c>
      <c r="L160" s="7">
        <f t="shared" si="7"/>
        <v>0</v>
      </c>
      <c r="M160" s="13"/>
    </row>
    <row r="161" spans="1:13" ht="14.25" customHeight="1">
      <c r="A161" s="17"/>
      <c r="B161" s="18"/>
      <c r="C161" s="18"/>
      <c r="D161" s="18"/>
      <c r="E161" s="18"/>
      <c r="F161" s="17"/>
      <c r="G161" s="4" t="s">
        <v>183</v>
      </c>
      <c r="H161" s="13"/>
      <c r="I161" s="13">
        <v>0</v>
      </c>
      <c r="J161" s="13">
        <v>0</v>
      </c>
      <c r="K161" s="7">
        <f t="shared" si="6"/>
        <v>0</v>
      </c>
      <c r="L161" s="7">
        <f t="shared" si="7"/>
        <v>0</v>
      </c>
      <c r="M161" s="13"/>
    </row>
    <row r="162" spans="1:13" ht="14.25" customHeight="1">
      <c r="A162" s="17"/>
      <c r="B162" s="18"/>
      <c r="C162" s="18"/>
      <c r="D162" s="18"/>
      <c r="E162" s="18"/>
      <c r="F162" s="17"/>
      <c r="G162" s="4" t="s">
        <v>184</v>
      </c>
      <c r="H162" s="12"/>
      <c r="I162" s="12">
        <v>0</v>
      </c>
      <c r="J162" s="12">
        <v>0</v>
      </c>
      <c r="K162" s="7">
        <f t="shared" si="6"/>
        <v>0</v>
      </c>
      <c r="L162" s="7">
        <f t="shared" si="7"/>
        <v>0</v>
      </c>
      <c r="M162" s="12"/>
    </row>
    <row r="163" spans="1:13" ht="14.25" customHeight="1">
      <c r="A163" s="17"/>
      <c r="B163" s="18"/>
      <c r="C163" s="18"/>
      <c r="D163" s="18"/>
      <c r="E163" s="18"/>
      <c r="F163" s="17"/>
      <c r="G163" s="4" t="s">
        <v>185</v>
      </c>
      <c r="H163" s="14">
        <f>SUM(H164)</f>
        <v>0</v>
      </c>
      <c r="I163" s="14">
        <f>SUM(I164)</f>
        <v>0</v>
      </c>
      <c r="J163" s="14">
        <f>SUM(J164)</f>
        <v>0</v>
      </c>
      <c r="K163" s="7">
        <f t="shared" si="6"/>
        <v>0</v>
      </c>
      <c r="L163" s="7">
        <f t="shared" si="7"/>
        <v>0</v>
      </c>
      <c r="M163" s="14">
        <f>SUM(M164)</f>
        <v>0</v>
      </c>
    </row>
    <row r="164" spans="1:13" ht="14.25" customHeight="1">
      <c r="A164" s="17"/>
      <c r="B164" s="18"/>
      <c r="C164" s="18"/>
      <c r="D164" s="18"/>
      <c r="E164" s="18"/>
      <c r="F164" s="17"/>
      <c r="G164" s="4" t="s">
        <v>186</v>
      </c>
      <c r="H164" s="14">
        <f>SUM($H$165:$H$166)</f>
        <v>0</v>
      </c>
      <c r="I164" s="14">
        <f>SUM($I$165:$I$166)</f>
        <v>0</v>
      </c>
      <c r="J164" s="14">
        <f>SUM($J$165:$J$166)</f>
        <v>0</v>
      </c>
      <c r="K164" s="7">
        <f t="shared" si="6"/>
        <v>0</v>
      </c>
      <c r="L164" s="7">
        <f t="shared" si="7"/>
        <v>0</v>
      </c>
      <c r="M164" s="14">
        <f>SUM($M$165:$M$166)</f>
        <v>0</v>
      </c>
    </row>
    <row r="165" spans="1:13" ht="14.25" customHeight="1">
      <c r="A165" s="17"/>
      <c r="B165" s="18"/>
      <c r="C165" s="18"/>
      <c r="D165" s="18"/>
      <c r="E165" s="18"/>
      <c r="F165" s="17"/>
      <c r="G165" s="4" t="s">
        <v>187</v>
      </c>
      <c r="H165" s="12"/>
      <c r="I165" s="12">
        <v>0</v>
      </c>
      <c r="J165" s="12">
        <v>0</v>
      </c>
      <c r="K165" s="7">
        <f t="shared" si="6"/>
        <v>0</v>
      </c>
      <c r="L165" s="7">
        <f t="shared" si="7"/>
        <v>0</v>
      </c>
      <c r="M165" s="12"/>
    </row>
    <row r="166" spans="1:13" ht="14.25" customHeight="1">
      <c r="A166" s="17"/>
      <c r="B166" s="18"/>
      <c r="C166" s="18"/>
      <c r="D166" s="18"/>
      <c r="E166" s="18"/>
      <c r="F166" s="17"/>
      <c r="G166" s="4" t="s">
        <v>188</v>
      </c>
      <c r="H166" s="13"/>
      <c r="I166" s="13">
        <v>0</v>
      </c>
      <c r="J166" s="13">
        <v>0</v>
      </c>
      <c r="K166" s="7">
        <f t="shared" si="6"/>
        <v>0</v>
      </c>
      <c r="L166" s="7">
        <f t="shared" si="7"/>
        <v>0</v>
      </c>
      <c r="M166" s="13"/>
    </row>
    <row r="167" spans="1:13" ht="14.25" customHeight="1">
      <c r="A167" s="17"/>
      <c r="B167" s="18"/>
      <c r="C167" s="18"/>
      <c r="D167" s="18"/>
      <c r="E167" s="18"/>
      <c r="F167" s="17"/>
      <c r="G167" s="4" t="s">
        <v>189</v>
      </c>
      <c r="H167" s="10">
        <f>SUM(H168,H172,H181)</f>
        <v>0</v>
      </c>
      <c r="I167" s="10">
        <f>SUM(I168,I172,I181)</f>
        <v>254</v>
      </c>
      <c r="J167" s="10">
        <f>SUM(J168,J172,J181)</f>
        <v>0</v>
      </c>
      <c r="K167" s="7">
        <f t="shared" si="6"/>
        <v>0</v>
      </c>
      <c r="L167" s="7">
        <f t="shared" si="7"/>
        <v>0</v>
      </c>
      <c r="M167" s="10">
        <f>SUM(M168,M172,M181)</f>
        <v>0</v>
      </c>
    </row>
    <row r="168" spans="1:13" ht="14.25" customHeight="1">
      <c r="A168" s="17"/>
      <c r="B168" s="18"/>
      <c r="C168" s="18"/>
      <c r="D168" s="18"/>
      <c r="E168" s="18"/>
      <c r="F168" s="17"/>
      <c r="G168" s="4" t="s">
        <v>190</v>
      </c>
      <c r="H168" s="14">
        <f>SUM($H$169:$H$171)</f>
        <v>0</v>
      </c>
      <c r="I168" s="14">
        <f>SUM($I$169:$I$171)</f>
        <v>0</v>
      </c>
      <c r="J168" s="14">
        <f>SUM($J$169:$J$171)</f>
        <v>0</v>
      </c>
      <c r="K168" s="7">
        <f t="shared" si="6"/>
        <v>0</v>
      </c>
      <c r="L168" s="7">
        <f t="shared" si="7"/>
        <v>0</v>
      </c>
      <c r="M168" s="14">
        <f>SUM($M$169:$M$171)</f>
        <v>0</v>
      </c>
    </row>
    <row r="169" spans="1:13" ht="14.25" customHeight="1">
      <c r="A169" s="17"/>
      <c r="B169" s="18"/>
      <c r="C169" s="18"/>
      <c r="D169" s="18"/>
      <c r="E169" s="18"/>
      <c r="F169" s="17"/>
      <c r="G169" s="4" t="s">
        <v>191</v>
      </c>
      <c r="H169" s="13"/>
      <c r="I169" s="13">
        <v>0</v>
      </c>
      <c r="J169" s="13">
        <v>0</v>
      </c>
      <c r="K169" s="7">
        <f t="shared" si="6"/>
        <v>0</v>
      </c>
      <c r="L169" s="7">
        <f t="shared" si="7"/>
        <v>0</v>
      </c>
      <c r="M169" s="13"/>
    </row>
    <row r="170" spans="1:13" ht="14.25" customHeight="1">
      <c r="A170" s="17"/>
      <c r="B170" s="18"/>
      <c r="C170" s="18"/>
      <c r="D170" s="18"/>
      <c r="E170" s="18"/>
      <c r="F170" s="17"/>
      <c r="G170" s="4" t="s">
        <v>192</v>
      </c>
      <c r="H170" s="13"/>
      <c r="I170" s="13">
        <v>0</v>
      </c>
      <c r="J170" s="13">
        <v>0</v>
      </c>
      <c r="K170" s="7">
        <f t="shared" si="6"/>
        <v>0</v>
      </c>
      <c r="L170" s="7">
        <f t="shared" si="7"/>
        <v>0</v>
      </c>
      <c r="M170" s="13"/>
    </row>
    <row r="171" spans="1:13" ht="14.25" customHeight="1">
      <c r="A171" s="17"/>
      <c r="B171" s="18"/>
      <c r="C171" s="18"/>
      <c r="D171" s="18"/>
      <c r="E171" s="18"/>
      <c r="F171" s="17"/>
      <c r="G171" s="4" t="s">
        <v>193</v>
      </c>
      <c r="H171" s="13"/>
      <c r="I171" s="13">
        <v>0</v>
      </c>
      <c r="J171" s="13">
        <v>0</v>
      </c>
      <c r="K171" s="7">
        <f t="shared" si="6"/>
        <v>0</v>
      </c>
      <c r="L171" s="7">
        <f t="shared" si="7"/>
        <v>0</v>
      </c>
      <c r="M171" s="13"/>
    </row>
    <row r="172" spans="1:13" ht="14.25" customHeight="1">
      <c r="A172" s="17"/>
      <c r="B172" s="18"/>
      <c r="C172" s="18"/>
      <c r="D172" s="18"/>
      <c r="E172" s="18"/>
      <c r="F172" s="17"/>
      <c r="G172" s="4" t="s">
        <v>194</v>
      </c>
      <c r="H172" s="10">
        <f>SUM($H$173:$H$180)</f>
        <v>0</v>
      </c>
      <c r="I172" s="10">
        <f>SUM($I$173:$I$180)</f>
        <v>0</v>
      </c>
      <c r="J172" s="10">
        <f>SUM($J$173:$J$180)</f>
        <v>0</v>
      </c>
      <c r="K172" s="7">
        <f t="shared" si="6"/>
        <v>0</v>
      </c>
      <c r="L172" s="7">
        <f t="shared" si="7"/>
        <v>0</v>
      </c>
      <c r="M172" s="10">
        <f>SUM($M$173:$M$180)</f>
        <v>0</v>
      </c>
    </row>
    <row r="173" spans="1:13" ht="14.25" customHeight="1">
      <c r="A173" s="17"/>
      <c r="B173" s="18"/>
      <c r="C173" s="18"/>
      <c r="D173" s="18"/>
      <c r="E173" s="18"/>
      <c r="F173" s="17"/>
      <c r="G173" s="4" t="s">
        <v>195</v>
      </c>
      <c r="H173" s="13"/>
      <c r="I173" s="13">
        <v>0</v>
      </c>
      <c r="J173" s="13">
        <v>0</v>
      </c>
      <c r="K173" s="7">
        <f t="shared" si="6"/>
        <v>0</v>
      </c>
      <c r="L173" s="7">
        <f t="shared" si="7"/>
        <v>0</v>
      </c>
      <c r="M173" s="13"/>
    </row>
    <row r="174" spans="1:13" ht="14.25" customHeight="1">
      <c r="A174" s="17"/>
      <c r="B174" s="18"/>
      <c r="C174" s="18"/>
      <c r="D174" s="18"/>
      <c r="E174" s="18"/>
      <c r="F174" s="17"/>
      <c r="G174" s="4" t="s">
        <v>196</v>
      </c>
      <c r="H174" s="13"/>
      <c r="I174" s="13">
        <v>0</v>
      </c>
      <c r="J174" s="13">
        <v>0</v>
      </c>
      <c r="K174" s="7">
        <f t="shared" si="6"/>
        <v>0</v>
      </c>
      <c r="L174" s="7">
        <f t="shared" si="7"/>
        <v>0</v>
      </c>
      <c r="M174" s="13"/>
    </row>
    <row r="175" spans="1:13" ht="14.25" customHeight="1">
      <c r="A175" s="17"/>
      <c r="B175" s="18"/>
      <c r="C175" s="18"/>
      <c r="D175" s="18"/>
      <c r="E175" s="18"/>
      <c r="F175" s="17"/>
      <c r="G175" s="4" t="s">
        <v>197</v>
      </c>
      <c r="H175" s="13"/>
      <c r="I175" s="13">
        <v>0</v>
      </c>
      <c r="J175" s="13">
        <v>0</v>
      </c>
      <c r="K175" s="7">
        <f t="shared" si="6"/>
        <v>0</v>
      </c>
      <c r="L175" s="7">
        <f t="shared" si="7"/>
        <v>0</v>
      </c>
      <c r="M175" s="13"/>
    </row>
    <row r="176" spans="1:13" ht="14.25" customHeight="1">
      <c r="A176" s="17"/>
      <c r="B176" s="18"/>
      <c r="C176" s="18"/>
      <c r="D176" s="18"/>
      <c r="E176" s="18"/>
      <c r="F176" s="17"/>
      <c r="G176" s="4" t="s">
        <v>198</v>
      </c>
      <c r="H176" s="13"/>
      <c r="I176" s="13">
        <v>0</v>
      </c>
      <c r="J176" s="13">
        <v>0</v>
      </c>
      <c r="K176" s="7">
        <f t="shared" si="6"/>
        <v>0</v>
      </c>
      <c r="L176" s="7">
        <f t="shared" si="7"/>
        <v>0</v>
      </c>
      <c r="M176" s="13"/>
    </row>
    <row r="177" spans="1:13" ht="14.25" customHeight="1">
      <c r="A177" s="17"/>
      <c r="B177" s="18"/>
      <c r="C177" s="18"/>
      <c r="D177" s="18"/>
      <c r="E177" s="18"/>
      <c r="F177" s="17"/>
      <c r="G177" s="4" t="s">
        <v>199</v>
      </c>
      <c r="H177" s="13"/>
      <c r="I177" s="13">
        <v>0</v>
      </c>
      <c r="J177" s="13">
        <v>0</v>
      </c>
      <c r="K177" s="7">
        <f t="shared" si="6"/>
        <v>0</v>
      </c>
      <c r="L177" s="7">
        <f t="shared" si="7"/>
        <v>0</v>
      </c>
      <c r="M177" s="13"/>
    </row>
    <row r="178" spans="1:13" ht="14.25" customHeight="1">
      <c r="A178" s="17"/>
      <c r="B178" s="18"/>
      <c r="C178" s="18"/>
      <c r="D178" s="18"/>
      <c r="E178" s="18"/>
      <c r="F178" s="17"/>
      <c r="G178" s="4" t="s">
        <v>200</v>
      </c>
      <c r="H178" s="13"/>
      <c r="I178" s="13">
        <v>0</v>
      </c>
      <c r="J178" s="13">
        <v>0</v>
      </c>
      <c r="K178" s="7">
        <f t="shared" si="6"/>
        <v>0</v>
      </c>
      <c r="L178" s="7">
        <f t="shared" si="7"/>
        <v>0</v>
      </c>
      <c r="M178" s="13"/>
    </row>
    <row r="179" spans="1:13" ht="14.25" customHeight="1">
      <c r="A179" s="17"/>
      <c r="B179" s="18"/>
      <c r="C179" s="18"/>
      <c r="D179" s="18"/>
      <c r="E179" s="18"/>
      <c r="F179" s="17"/>
      <c r="G179" s="4" t="s">
        <v>201</v>
      </c>
      <c r="H179" s="13"/>
      <c r="I179" s="13">
        <v>0</v>
      </c>
      <c r="J179" s="13">
        <v>0</v>
      </c>
      <c r="K179" s="7">
        <f t="shared" si="6"/>
        <v>0</v>
      </c>
      <c r="L179" s="7">
        <f t="shared" si="7"/>
        <v>0</v>
      </c>
      <c r="M179" s="13"/>
    </row>
    <row r="180" spans="1:13" ht="14.25" customHeight="1">
      <c r="A180" s="17"/>
      <c r="B180" s="18"/>
      <c r="C180" s="18"/>
      <c r="D180" s="18"/>
      <c r="E180" s="18"/>
      <c r="F180" s="17"/>
      <c r="G180" s="4" t="s">
        <v>202</v>
      </c>
      <c r="H180" s="13"/>
      <c r="I180" s="13">
        <v>0</v>
      </c>
      <c r="J180" s="13">
        <v>0</v>
      </c>
      <c r="K180" s="7">
        <f t="shared" si="6"/>
        <v>0</v>
      </c>
      <c r="L180" s="7">
        <f t="shared" si="7"/>
        <v>0</v>
      </c>
      <c r="M180" s="13"/>
    </row>
    <row r="181" spans="1:13" ht="14.25" customHeight="1">
      <c r="A181" s="17"/>
      <c r="B181" s="18"/>
      <c r="C181" s="18"/>
      <c r="D181" s="18"/>
      <c r="E181" s="18"/>
      <c r="F181" s="17"/>
      <c r="G181" s="4" t="s">
        <v>203</v>
      </c>
      <c r="H181" s="10">
        <f>SUM($H$182:$H$191)</f>
        <v>0</v>
      </c>
      <c r="I181" s="10">
        <f>SUM($I$182:$I$191)</f>
        <v>254</v>
      </c>
      <c r="J181" s="10">
        <f>SUM($J$182:$J$191)</f>
        <v>0</v>
      </c>
      <c r="K181" s="7">
        <f t="shared" si="6"/>
        <v>0</v>
      </c>
      <c r="L181" s="7">
        <f t="shared" si="7"/>
        <v>0</v>
      </c>
      <c r="M181" s="10">
        <f>SUM($M$182:$M$191)</f>
        <v>0</v>
      </c>
    </row>
    <row r="182" spans="1:13" ht="14.25" customHeight="1">
      <c r="A182" s="17"/>
      <c r="B182" s="18"/>
      <c r="C182" s="18"/>
      <c r="D182" s="18"/>
      <c r="E182" s="18"/>
      <c r="F182" s="17"/>
      <c r="G182" s="4" t="s">
        <v>204</v>
      </c>
      <c r="H182" s="13"/>
      <c r="I182" s="65">
        <v>126</v>
      </c>
      <c r="J182" s="13">
        <v>0</v>
      </c>
      <c r="K182" s="7">
        <f t="shared" si="6"/>
        <v>0</v>
      </c>
      <c r="L182" s="7">
        <f t="shared" si="7"/>
        <v>0</v>
      </c>
      <c r="M182" s="13"/>
    </row>
    <row r="183" spans="1:13" ht="14.25" customHeight="1">
      <c r="A183" s="17"/>
      <c r="B183" s="18"/>
      <c r="C183" s="18"/>
      <c r="D183" s="18"/>
      <c r="E183" s="18"/>
      <c r="F183" s="17"/>
      <c r="G183" s="4" t="s">
        <v>205</v>
      </c>
      <c r="H183" s="13"/>
      <c r="I183" s="65">
        <v>5</v>
      </c>
      <c r="J183" s="13">
        <v>0</v>
      </c>
      <c r="K183" s="7">
        <f t="shared" si="6"/>
        <v>0</v>
      </c>
      <c r="L183" s="7">
        <f t="shared" si="7"/>
        <v>0</v>
      </c>
      <c r="M183" s="13"/>
    </row>
    <row r="184" spans="1:13" ht="14.25" customHeight="1">
      <c r="A184" s="17"/>
      <c r="B184" s="18"/>
      <c r="C184" s="18"/>
      <c r="D184" s="18"/>
      <c r="E184" s="18"/>
      <c r="F184" s="17"/>
      <c r="G184" s="4" t="s">
        <v>206</v>
      </c>
      <c r="H184" s="13"/>
      <c r="I184" s="65">
        <v>4</v>
      </c>
      <c r="J184" s="13">
        <v>0</v>
      </c>
      <c r="K184" s="7">
        <f t="shared" si="6"/>
        <v>0</v>
      </c>
      <c r="L184" s="7">
        <f t="shared" si="7"/>
        <v>0</v>
      </c>
      <c r="M184" s="13"/>
    </row>
    <row r="185" spans="1:13" ht="14.25" customHeight="1">
      <c r="A185" s="17"/>
      <c r="B185" s="18"/>
      <c r="C185" s="18"/>
      <c r="D185" s="18"/>
      <c r="E185" s="18"/>
      <c r="F185" s="17"/>
      <c r="G185" s="4" t="s">
        <v>207</v>
      </c>
      <c r="H185" s="13"/>
      <c r="I185" s="13">
        <v>0</v>
      </c>
      <c r="J185" s="13">
        <v>0</v>
      </c>
      <c r="K185" s="7">
        <f t="shared" si="6"/>
        <v>0</v>
      </c>
      <c r="L185" s="7">
        <f t="shared" si="7"/>
        <v>0</v>
      </c>
      <c r="M185" s="13"/>
    </row>
    <row r="186" spans="1:13" ht="14.25" customHeight="1">
      <c r="A186" s="17"/>
      <c r="B186" s="18"/>
      <c r="C186" s="18"/>
      <c r="D186" s="18"/>
      <c r="E186" s="18"/>
      <c r="F186" s="17"/>
      <c r="G186" s="4" t="s">
        <v>208</v>
      </c>
      <c r="H186" s="13"/>
      <c r="I186" s="65">
        <v>119</v>
      </c>
      <c r="J186" s="13">
        <v>0</v>
      </c>
      <c r="K186" s="7">
        <f t="shared" si="6"/>
        <v>0</v>
      </c>
      <c r="L186" s="7">
        <f t="shared" si="7"/>
        <v>0</v>
      </c>
      <c r="M186" s="13"/>
    </row>
    <row r="187" spans="1:13" ht="14.25" customHeight="1">
      <c r="A187" s="17"/>
      <c r="B187" s="18"/>
      <c r="C187" s="18"/>
      <c r="D187" s="18"/>
      <c r="E187" s="18"/>
      <c r="F187" s="17"/>
      <c r="G187" s="4" t="s">
        <v>209</v>
      </c>
      <c r="H187" s="13"/>
      <c r="I187" s="13">
        <v>0</v>
      </c>
      <c r="J187" s="13">
        <v>0</v>
      </c>
      <c r="K187" s="7">
        <f t="shared" si="6"/>
        <v>0</v>
      </c>
      <c r="L187" s="7">
        <f t="shared" si="7"/>
        <v>0</v>
      </c>
      <c r="M187" s="13"/>
    </row>
    <row r="188" spans="1:13" ht="14.25" customHeight="1">
      <c r="A188" s="17"/>
      <c r="B188" s="18"/>
      <c r="C188" s="18"/>
      <c r="D188" s="18"/>
      <c r="E188" s="18"/>
      <c r="F188" s="17"/>
      <c r="G188" s="21" t="s">
        <v>210</v>
      </c>
      <c r="H188" s="12"/>
      <c r="I188" s="12">
        <v>0</v>
      </c>
      <c r="J188" s="12">
        <v>0</v>
      </c>
      <c r="K188" s="7">
        <f t="shared" si="6"/>
        <v>0</v>
      </c>
      <c r="L188" s="7">
        <f t="shared" si="7"/>
        <v>0</v>
      </c>
      <c r="M188" s="12"/>
    </row>
    <row r="189" spans="1:13" ht="14.25" customHeight="1">
      <c r="A189" s="17"/>
      <c r="B189" s="18"/>
      <c r="C189" s="18"/>
      <c r="D189" s="18"/>
      <c r="E189" s="18"/>
      <c r="F189" s="17"/>
      <c r="G189" s="4" t="s">
        <v>211</v>
      </c>
      <c r="H189" s="13"/>
      <c r="I189" s="13">
        <v>0</v>
      </c>
      <c r="J189" s="13">
        <v>0</v>
      </c>
      <c r="K189" s="7">
        <f t="shared" si="6"/>
        <v>0</v>
      </c>
      <c r="L189" s="7">
        <f t="shared" si="7"/>
        <v>0</v>
      </c>
      <c r="M189" s="13"/>
    </row>
    <row r="190" spans="1:13" ht="14.25" customHeight="1">
      <c r="A190" s="17"/>
      <c r="B190" s="18"/>
      <c r="C190" s="18"/>
      <c r="D190" s="18"/>
      <c r="E190" s="18"/>
      <c r="F190" s="17"/>
      <c r="G190" s="4" t="s">
        <v>334</v>
      </c>
      <c r="H190" s="13"/>
      <c r="I190" s="13">
        <v>0</v>
      </c>
      <c r="J190" s="13">
        <v>0</v>
      </c>
      <c r="K190" s="7">
        <f t="shared" si="6"/>
        <v>0</v>
      </c>
      <c r="L190" s="7">
        <f t="shared" si="7"/>
        <v>0</v>
      </c>
      <c r="M190" s="13"/>
    </row>
    <row r="191" spans="1:13" ht="14.25" customHeight="1">
      <c r="A191" s="17"/>
      <c r="B191" s="18"/>
      <c r="C191" s="18"/>
      <c r="D191" s="18"/>
      <c r="E191" s="18"/>
      <c r="F191" s="17"/>
      <c r="G191" s="4" t="s">
        <v>212</v>
      </c>
      <c r="H191" s="13"/>
      <c r="I191" s="13">
        <v>0</v>
      </c>
      <c r="J191" s="13">
        <v>0</v>
      </c>
      <c r="K191" s="7">
        <f t="shared" si="6"/>
        <v>0</v>
      </c>
      <c r="L191" s="7">
        <f t="shared" si="7"/>
        <v>0</v>
      </c>
      <c r="M191" s="13"/>
    </row>
    <row r="192" spans="1:13" ht="14.25" customHeight="1">
      <c r="A192" s="17"/>
      <c r="B192" s="18"/>
      <c r="C192" s="18"/>
      <c r="D192" s="18"/>
      <c r="E192" s="18"/>
      <c r="F192" s="17"/>
      <c r="G192" s="4" t="s">
        <v>213</v>
      </c>
      <c r="H192" s="10">
        <f>SUM($H$193:$H$207)</f>
        <v>15559</v>
      </c>
      <c r="I192" s="10">
        <f>SUM($I$193:$I$207)</f>
        <v>16838</v>
      </c>
      <c r="J192" s="10">
        <f>SUM($J$193:$J$207)</f>
        <v>17839</v>
      </c>
      <c r="K192" s="7">
        <f t="shared" si="6"/>
        <v>1.1465389806542836</v>
      </c>
      <c r="L192" s="7">
        <f t="shared" si="7"/>
        <v>1.0594488656610048</v>
      </c>
      <c r="M192" s="10">
        <f>SUM($M$193:$M$207)</f>
        <v>0</v>
      </c>
    </row>
    <row r="193" spans="1:13" ht="14.25" customHeight="1">
      <c r="A193" s="17"/>
      <c r="B193" s="18"/>
      <c r="C193" s="18"/>
      <c r="D193" s="18"/>
      <c r="E193" s="18"/>
      <c r="F193" s="17"/>
      <c r="G193" s="4" t="s">
        <v>214</v>
      </c>
      <c r="H193" s="12"/>
      <c r="I193" s="12">
        <v>0</v>
      </c>
      <c r="J193" s="12">
        <v>0</v>
      </c>
      <c r="K193" s="7">
        <f t="shared" si="6"/>
        <v>0</v>
      </c>
      <c r="L193" s="7">
        <f t="shared" si="7"/>
        <v>0</v>
      </c>
      <c r="M193" s="12"/>
    </row>
    <row r="194" spans="1:13" ht="14.25" customHeight="1">
      <c r="A194" s="17"/>
      <c r="B194" s="18"/>
      <c r="C194" s="18"/>
      <c r="D194" s="18"/>
      <c r="E194" s="18"/>
      <c r="F194" s="17"/>
      <c r="G194" s="4" t="s">
        <v>215</v>
      </c>
      <c r="H194" s="13"/>
      <c r="I194" s="13">
        <v>0</v>
      </c>
      <c r="J194" s="13">
        <v>0</v>
      </c>
      <c r="K194" s="7">
        <f t="shared" si="6"/>
        <v>0</v>
      </c>
      <c r="L194" s="7">
        <f t="shared" si="7"/>
        <v>0</v>
      </c>
      <c r="M194" s="13"/>
    </row>
    <row r="195" spans="1:13" ht="14.25" customHeight="1">
      <c r="A195" s="17"/>
      <c r="B195" s="18"/>
      <c r="C195" s="18"/>
      <c r="D195" s="18"/>
      <c r="E195" s="18"/>
      <c r="F195" s="17"/>
      <c r="G195" s="4" t="s">
        <v>216</v>
      </c>
      <c r="H195" s="13">
        <v>15559</v>
      </c>
      <c r="I195" s="65">
        <v>16838</v>
      </c>
      <c r="J195" s="65">
        <v>17839</v>
      </c>
      <c r="K195" s="7">
        <f t="shared" si="6"/>
        <v>1.1465389806542836</v>
      </c>
      <c r="L195" s="7">
        <f t="shared" si="7"/>
        <v>1.0594488656610048</v>
      </c>
      <c r="M195" s="13" t="s">
        <v>217</v>
      </c>
    </row>
    <row r="196" spans="1:13" ht="14.25" customHeight="1">
      <c r="A196" s="17"/>
      <c r="B196" s="18"/>
      <c r="C196" s="18"/>
      <c r="D196" s="18"/>
      <c r="E196" s="18"/>
      <c r="F196" s="17"/>
      <c r="G196" s="4" t="s">
        <v>218</v>
      </c>
      <c r="H196" s="13"/>
      <c r="I196" s="13">
        <v>0</v>
      </c>
      <c r="J196" s="13">
        <v>0</v>
      </c>
      <c r="K196" s="7">
        <f t="shared" si="6"/>
        <v>0</v>
      </c>
      <c r="L196" s="7">
        <f t="shared" si="7"/>
        <v>0</v>
      </c>
      <c r="M196" s="13"/>
    </row>
    <row r="197" spans="1:13" ht="14.25" customHeight="1">
      <c r="A197" s="17"/>
      <c r="B197" s="18"/>
      <c r="C197" s="18"/>
      <c r="D197" s="18"/>
      <c r="E197" s="18"/>
      <c r="F197" s="17"/>
      <c r="G197" s="4" t="s">
        <v>219</v>
      </c>
      <c r="H197" s="13"/>
      <c r="I197" s="13">
        <v>0</v>
      </c>
      <c r="J197" s="13">
        <v>0</v>
      </c>
      <c r="K197" s="7">
        <f t="shared" si="6"/>
        <v>0</v>
      </c>
      <c r="L197" s="7">
        <f t="shared" si="7"/>
        <v>0</v>
      </c>
      <c r="M197" s="13"/>
    </row>
    <row r="198" spans="1:13" ht="14.25" customHeight="1">
      <c r="A198" s="17"/>
      <c r="B198" s="18"/>
      <c r="C198" s="18"/>
      <c r="D198" s="18"/>
      <c r="E198" s="18"/>
      <c r="F198" s="17"/>
      <c r="G198" s="4" t="s">
        <v>220</v>
      </c>
      <c r="H198" s="13"/>
      <c r="I198" s="13">
        <v>0</v>
      </c>
      <c r="J198" s="13">
        <v>0</v>
      </c>
      <c r="K198" s="7">
        <f t="shared" si="6"/>
        <v>0</v>
      </c>
      <c r="L198" s="7">
        <f t="shared" si="7"/>
        <v>0</v>
      </c>
      <c r="M198" s="13"/>
    </row>
    <row r="199" spans="1:13" ht="14.25" customHeight="1">
      <c r="A199" s="17"/>
      <c r="B199" s="18"/>
      <c r="C199" s="18"/>
      <c r="D199" s="18"/>
      <c r="E199" s="18"/>
      <c r="F199" s="17"/>
      <c r="G199" s="4" t="s">
        <v>221</v>
      </c>
      <c r="H199" s="13"/>
      <c r="I199" s="13">
        <v>0</v>
      </c>
      <c r="J199" s="13">
        <v>0</v>
      </c>
      <c r="K199" s="7">
        <f t="shared" ref="K199:K244" si="8">IFERROR(J199/H199,0)</f>
        <v>0</v>
      </c>
      <c r="L199" s="7">
        <f t="shared" ref="L199:L244" si="9">IFERROR(J199/I199,0)</f>
        <v>0</v>
      </c>
      <c r="M199" s="13"/>
    </row>
    <row r="200" spans="1:13" ht="14.25" customHeight="1">
      <c r="A200" s="17"/>
      <c r="B200" s="18"/>
      <c r="C200" s="18"/>
      <c r="D200" s="18"/>
      <c r="E200" s="18"/>
      <c r="F200" s="17"/>
      <c r="G200" s="4" t="s">
        <v>222</v>
      </c>
      <c r="H200" s="13"/>
      <c r="I200" s="13">
        <v>0</v>
      </c>
      <c r="J200" s="13">
        <v>0</v>
      </c>
      <c r="K200" s="7">
        <f t="shared" si="8"/>
        <v>0</v>
      </c>
      <c r="L200" s="7">
        <f t="shared" si="9"/>
        <v>0</v>
      </c>
      <c r="M200" s="13"/>
    </row>
    <row r="201" spans="1:13" ht="14.25" customHeight="1">
      <c r="A201" s="17"/>
      <c r="B201" s="18"/>
      <c r="C201" s="18"/>
      <c r="D201" s="18"/>
      <c r="E201" s="18"/>
      <c r="F201" s="17"/>
      <c r="G201" s="4" t="s">
        <v>223</v>
      </c>
      <c r="H201" s="13"/>
      <c r="I201" s="13">
        <v>0</v>
      </c>
      <c r="J201" s="13">
        <v>0</v>
      </c>
      <c r="K201" s="7">
        <f t="shared" si="8"/>
        <v>0</v>
      </c>
      <c r="L201" s="7">
        <f t="shared" si="9"/>
        <v>0</v>
      </c>
      <c r="M201" s="13"/>
    </row>
    <row r="202" spans="1:13" ht="14.25" customHeight="1">
      <c r="A202" s="17"/>
      <c r="B202" s="18"/>
      <c r="C202" s="18"/>
      <c r="D202" s="18"/>
      <c r="E202" s="18"/>
      <c r="F202" s="17"/>
      <c r="G202" s="4" t="s">
        <v>224</v>
      </c>
      <c r="H202" s="13"/>
      <c r="I202" s="13">
        <v>0</v>
      </c>
      <c r="J202" s="13">
        <v>0</v>
      </c>
      <c r="K202" s="7">
        <f t="shared" si="8"/>
        <v>0</v>
      </c>
      <c r="L202" s="7">
        <f t="shared" si="9"/>
        <v>0</v>
      </c>
      <c r="M202" s="13"/>
    </row>
    <row r="203" spans="1:13" ht="14.25" customHeight="1">
      <c r="A203" s="17"/>
      <c r="B203" s="18"/>
      <c r="C203" s="18"/>
      <c r="D203" s="18"/>
      <c r="E203" s="18"/>
      <c r="F203" s="17"/>
      <c r="G203" s="4" t="s">
        <v>225</v>
      </c>
      <c r="H203" s="13"/>
      <c r="I203" s="13">
        <v>0</v>
      </c>
      <c r="J203" s="13">
        <v>0</v>
      </c>
      <c r="K203" s="7">
        <f t="shared" si="8"/>
        <v>0</v>
      </c>
      <c r="L203" s="7">
        <f t="shared" si="9"/>
        <v>0</v>
      </c>
      <c r="M203" s="13"/>
    </row>
    <row r="204" spans="1:13" ht="14.25" customHeight="1">
      <c r="A204" s="17"/>
      <c r="B204" s="18"/>
      <c r="C204" s="18"/>
      <c r="D204" s="18"/>
      <c r="E204" s="18"/>
      <c r="F204" s="17"/>
      <c r="G204" s="4" t="s">
        <v>226</v>
      </c>
      <c r="H204" s="13"/>
      <c r="I204" s="13">
        <v>0</v>
      </c>
      <c r="J204" s="13">
        <v>0</v>
      </c>
      <c r="K204" s="7">
        <f t="shared" si="8"/>
        <v>0</v>
      </c>
      <c r="L204" s="7">
        <f t="shared" si="9"/>
        <v>0</v>
      </c>
      <c r="M204" s="13"/>
    </row>
    <row r="205" spans="1:13" ht="14.25" customHeight="1">
      <c r="A205" s="17"/>
      <c r="B205" s="18"/>
      <c r="C205" s="18"/>
      <c r="D205" s="18"/>
      <c r="E205" s="18"/>
      <c r="F205" s="17"/>
      <c r="G205" s="4" t="s">
        <v>227</v>
      </c>
      <c r="H205" s="13"/>
      <c r="I205" s="13">
        <v>0</v>
      </c>
      <c r="J205" s="13">
        <v>0</v>
      </c>
      <c r="K205" s="7">
        <f t="shared" si="8"/>
        <v>0</v>
      </c>
      <c r="L205" s="7">
        <f t="shared" si="9"/>
        <v>0</v>
      </c>
      <c r="M205" s="13"/>
    </row>
    <row r="206" spans="1:13" ht="14.25" customHeight="1">
      <c r="A206" s="17"/>
      <c r="B206" s="18"/>
      <c r="C206" s="18"/>
      <c r="D206" s="18"/>
      <c r="E206" s="18"/>
      <c r="F206" s="17"/>
      <c r="G206" s="4" t="s">
        <v>228</v>
      </c>
      <c r="H206" s="12"/>
      <c r="I206" s="12">
        <v>0</v>
      </c>
      <c r="J206" s="12">
        <v>0</v>
      </c>
      <c r="K206" s="7">
        <f t="shared" si="8"/>
        <v>0</v>
      </c>
      <c r="L206" s="7">
        <f t="shared" si="9"/>
        <v>0</v>
      </c>
      <c r="M206" s="12"/>
    </row>
    <row r="207" spans="1:13" ht="14.25" customHeight="1">
      <c r="A207" s="17"/>
      <c r="B207" s="18"/>
      <c r="C207" s="18"/>
      <c r="D207" s="18"/>
      <c r="E207" s="18"/>
      <c r="F207" s="17"/>
      <c r="G207" s="4" t="s">
        <v>229</v>
      </c>
      <c r="H207" s="13"/>
      <c r="I207" s="13">
        <v>0</v>
      </c>
      <c r="J207" s="13">
        <v>0</v>
      </c>
      <c r="K207" s="7">
        <f t="shared" si="8"/>
        <v>0</v>
      </c>
      <c r="L207" s="7">
        <f t="shared" si="9"/>
        <v>0</v>
      </c>
      <c r="M207" s="13"/>
    </row>
    <row r="208" spans="1:13" ht="14.25" customHeight="1">
      <c r="A208" s="17"/>
      <c r="B208" s="18"/>
      <c r="C208" s="18"/>
      <c r="D208" s="18"/>
      <c r="E208" s="18"/>
      <c r="F208" s="17"/>
      <c r="G208" s="4" t="s">
        <v>230</v>
      </c>
      <c r="H208" s="10">
        <f>SUM(H209:H223)</f>
        <v>5</v>
      </c>
      <c r="I208" s="10">
        <f>SUM(I209:I223)</f>
        <v>79</v>
      </c>
      <c r="J208" s="10">
        <f>SUM(J209:J223)</f>
        <v>150</v>
      </c>
      <c r="K208" s="7">
        <f t="shared" si="8"/>
        <v>30</v>
      </c>
      <c r="L208" s="7">
        <f t="shared" si="9"/>
        <v>1.8987341772151898</v>
      </c>
      <c r="M208" s="10">
        <f>SUM(M209:M223)</f>
        <v>0</v>
      </c>
    </row>
    <row r="209" spans="1:13" ht="14.25" customHeight="1">
      <c r="A209" s="17"/>
      <c r="B209" s="18"/>
      <c r="C209" s="18"/>
      <c r="D209" s="18"/>
      <c r="E209" s="18"/>
      <c r="F209" s="17"/>
      <c r="G209" s="4" t="s">
        <v>231</v>
      </c>
      <c r="H209" s="13"/>
      <c r="I209" s="13">
        <v>0</v>
      </c>
      <c r="J209" s="13">
        <v>0</v>
      </c>
      <c r="K209" s="7">
        <f t="shared" si="8"/>
        <v>0</v>
      </c>
      <c r="L209" s="7">
        <f t="shared" si="9"/>
        <v>0</v>
      </c>
      <c r="M209" s="13"/>
    </row>
    <row r="210" spans="1:13" ht="14.25" customHeight="1">
      <c r="A210" s="17"/>
      <c r="B210" s="18"/>
      <c r="C210" s="18"/>
      <c r="D210" s="18"/>
      <c r="E210" s="18"/>
      <c r="F210" s="17"/>
      <c r="G210" s="4" t="s">
        <v>232</v>
      </c>
      <c r="H210" s="13"/>
      <c r="I210" s="13">
        <v>0</v>
      </c>
      <c r="J210" s="13">
        <v>0</v>
      </c>
      <c r="K210" s="7">
        <f t="shared" si="8"/>
        <v>0</v>
      </c>
      <c r="L210" s="7">
        <f t="shared" si="9"/>
        <v>0</v>
      </c>
      <c r="M210" s="13"/>
    </row>
    <row r="211" spans="1:13" ht="14.25" customHeight="1">
      <c r="A211" s="17"/>
      <c r="B211" s="18"/>
      <c r="C211" s="18"/>
      <c r="D211" s="18"/>
      <c r="E211" s="18"/>
      <c r="F211" s="17"/>
      <c r="G211" s="4" t="s">
        <v>233</v>
      </c>
      <c r="H211" s="13">
        <v>5</v>
      </c>
      <c r="I211" s="13">
        <v>79</v>
      </c>
      <c r="J211" s="65">
        <v>150</v>
      </c>
      <c r="K211" s="7">
        <f t="shared" si="8"/>
        <v>30</v>
      </c>
      <c r="L211" s="7">
        <f t="shared" si="9"/>
        <v>1.8987341772151898</v>
      </c>
      <c r="M211" s="13" t="s">
        <v>234</v>
      </c>
    </row>
    <row r="212" spans="1:13" ht="14.25" customHeight="1">
      <c r="A212" s="17"/>
      <c r="B212" s="18"/>
      <c r="C212" s="18"/>
      <c r="D212" s="18"/>
      <c r="E212" s="18"/>
      <c r="F212" s="17"/>
      <c r="G212" s="4" t="s">
        <v>235</v>
      </c>
      <c r="H212" s="13"/>
      <c r="I212" s="13">
        <v>0</v>
      </c>
      <c r="J212" s="13">
        <v>0</v>
      </c>
      <c r="K212" s="7">
        <f t="shared" si="8"/>
        <v>0</v>
      </c>
      <c r="L212" s="7">
        <f t="shared" si="9"/>
        <v>0</v>
      </c>
      <c r="M212" s="13"/>
    </row>
    <row r="213" spans="1:13" ht="14.25" customHeight="1">
      <c r="A213" s="17"/>
      <c r="B213" s="18"/>
      <c r="C213" s="18"/>
      <c r="D213" s="18"/>
      <c r="E213" s="18"/>
      <c r="F213" s="17"/>
      <c r="G213" s="4" t="s">
        <v>236</v>
      </c>
      <c r="H213" s="13"/>
      <c r="I213" s="13">
        <v>0</v>
      </c>
      <c r="J213" s="13">
        <v>0</v>
      </c>
      <c r="K213" s="7">
        <f t="shared" si="8"/>
        <v>0</v>
      </c>
      <c r="L213" s="7">
        <f t="shared" si="9"/>
        <v>0</v>
      </c>
      <c r="M213" s="13"/>
    </row>
    <row r="214" spans="1:13" ht="14.25" customHeight="1">
      <c r="A214" s="17"/>
      <c r="B214" s="18"/>
      <c r="C214" s="18"/>
      <c r="D214" s="18"/>
      <c r="E214" s="18"/>
      <c r="F214" s="17"/>
      <c r="G214" s="4" t="s">
        <v>237</v>
      </c>
      <c r="H214" s="13"/>
      <c r="I214" s="13">
        <v>0</v>
      </c>
      <c r="J214" s="13">
        <v>0</v>
      </c>
      <c r="K214" s="7">
        <f t="shared" si="8"/>
        <v>0</v>
      </c>
      <c r="L214" s="7">
        <f t="shared" si="9"/>
        <v>0</v>
      </c>
      <c r="M214" s="13"/>
    </row>
    <row r="215" spans="1:13" ht="14.25" customHeight="1">
      <c r="A215" s="17"/>
      <c r="B215" s="18"/>
      <c r="C215" s="18"/>
      <c r="D215" s="18"/>
      <c r="E215" s="18"/>
      <c r="F215" s="17"/>
      <c r="G215" s="4" t="s">
        <v>238</v>
      </c>
      <c r="H215" s="13"/>
      <c r="I215" s="13">
        <v>0</v>
      </c>
      <c r="J215" s="13">
        <v>0</v>
      </c>
      <c r="K215" s="7">
        <f t="shared" si="8"/>
        <v>0</v>
      </c>
      <c r="L215" s="7">
        <f t="shared" si="9"/>
        <v>0</v>
      </c>
      <c r="M215" s="13"/>
    </row>
    <row r="216" spans="1:13" ht="14.25" customHeight="1">
      <c r="A216" s="17"/>
      <c r="B216" s="18"/>
      <c r="C216" s="18"/>
      <c r="D216" s="18"/>
      <c r="E216" s="18"/>
      <c r="F216" s="17"/>
      <c r="G216" s="4" t="s">
        <v>239</v>
      </c>
      <c r="H216" s="13"/>
      <c r="I216" s="13">
        <v>0</v>
      </c>
      <c r="J216" s="13">
        <v>0</v>
      </c>
      <c r="K216" s="7">
        <f t="shared" si="8"/>
        <v>0</v>
      </c>
      <c r="L216" s="7">
        <f t="shared" si="9"/>
        <v>0</v>
      </c>
      <c r="M216" s="13"/>
    </row>
    <row r="217" spans="1:13" ht="14.25" customHeight="1">
      <c r="A217" s="17"/>
      <c r="B217" s="18"/>
      <c r="C217" s="18"/>
      <c r="D217" s="18"/>
      <c r="E217" s="18"/>
      <c r="F217" s="17"/>
      <c r="G217" s="4" t="s">
        <v>240</v>
      </c>
      <c r="H217" s="13"/>
      <c r="I217" s="13">
        <v>0</v>
      </c>
      <c r="J217" s="13">
        <v>0</v>
      </c>
      <c r="K217" s="7">
        <f t="shared" si="8"/>
        <v>0</v>
      </c>
      <c r="L217" s="7">
        <f t="shared" si="9"/>
        <v>0</v>
      </c>
      <c r="M217" s="13"/>
    </row>
    <row r="218" spans="1:13" ht="14.25" customHeight="1">
      <c r="A218" s="17"/>
      <c r="B218" s="18"/>
      <c r="C218" s="18"/>
      <c r="D218" s="18"/>
      <c r="E218" s="18"/>
      <c r="F218" s="17"/>
      <c r="G218" s="4" t="s">
        <v>241</v>
      </c>
      <c r="H218" s="13"/>
      <c r="I218" s="13">
        <v>0</v>
      </c>
      <c r="J218" s="13">
        <v>0</v>
      </c>
      <c r="K218" s="7">
        <f t="shared" si="8"/>
        <v>0</v>
      </c>
      <c r="L218" s="7">
        <f t="shared" si="9"/>
        <v>0</v>
      </c>
      <c r="M218" s="13"/>
    </row>
    <row r="219" spans="1:13" ht="14.25" customHeight="1">
      <c r="A219" s="17"/>
      <c r="B219" s="18"/>
      <c r="C219" s="18"/>
      <c r="D219" s="18"/>
      <c r="E219" s="18"/>
      <c r="F219" s="17"/>
      <c r="G219" s="4" t="s">
        <v>242</v>
      </c>
      <c r="H219" s="13"/>
      <c r="I219" s="13">
        <v>0</v>
      </c>
      <c r="J219" s="13">
        <v>0</v>
      </c>
      <c r="K219" s="7">
        <f t="shared" si="8"/>
        <v>0</v>
      </c>
      <c r="L219" s="7">
        <f t="shared" si="9"/>
        <v>0</v>
      </c>
      <c r="M219" s="13"/>
    </row>
    <row r="220" spans="1:13" ht="14.25" customHeight="1">
      <c r="A220" s="17"/>
      <c r="B220" s="18"/>
      <c r="C220" s="18"/>
      <c r="D220" s="18"/>
      <c r="E220" s="18"/>
      <c r="F220" s="17"/>
      <c r="G220" s="4" t="s">
        <v>243</v>
      </c>
      <c r="H220" s="13"/>
      <c r="I220" s="13">
        <v>0</v>
      </c>
      <c r="J220" s="13">
        <v>0</v>
      </c>
      <c r="K220" s="7">
        <f t="shared" si="8"/>
        <v>0</v>
      </c>
      <c r="L220" s="7">
        <f t="shared" si="9"/>
        <v>0</v>
      </c>
      <c r="M220" s="13"/>
    </row>
    <row r="221" spans="1:13" ht="14.25" customHeight="1">
      <c r="A221" s="17"/>
      <c r="B221" s="18"/>
      <c r="C221" s="18"/>
      <c r="D221" s="18"/>
      <c r="E221" s="18"/>
      <c r="F221" s="17"/>
      <c r="G221" s="4" t="s">
        <v>244</v>
      </c>
      <c r="H221" s="13"/>
      <c r="I221" s="13">
        <v>0</v>
      </c>
      <c r="J221" s="13">
        <v>0</v>
      </c>
      <c r="K221" s="7">
        <f t="shared" si="8"/>
        <v>0</v>
      </c>
      <c r="L221" s="7">
        <f t="shared" si="9"/>
        <v>0</v>
      </c>
      <c r="M221" s="13"/>
    </row>
    <row r="222" spans="1:13" ht="14.25" customHeight="1">
      <c r="A222" s="17"/>
      <c r="B222" s="18"/>
      <c r="C222" s="18"/>
      <c r="D222" s="18"/>
      <c r="E222" s="18"/>
      <c r="F222" s="17"/>
      <c r="G222" s="4" t="s">
        <v>245</v>
      </c>
      <c r="H222" s="13"/>
      <c r="I222" s="13">
        <v>0</v>
      </c>
      <c r="J222" s="13">
        <v>0</v>
      </c>
      <c r="K222" s="7">
        <f t="shared" si="8"/>
        <v>0</v>
      </c>
      <c r="L222" s="7">
        <f t="shared" si="9"/>
        <v>0</v>
      </c>
      <c r="M222" s="13"/>
    </row>
    <row r="223" spans="1:13" ht="14.25" customHeight="1">
      <c r="A223" s="17"/>
      <c r="B223" s="18"/>
      <c r="C223" s="18"/>
      <c r="D223" s="18"/>
      <c r="E223" s="18"/>
      <c r="F223" s="17"/>
      <c r="G223" s="4" t="s">
        <v>246</v>
      </c>
      <c r="H223" s="13"/>
      <c r="I223" s="13">
        <v>0</v>
      </c>
      <c r="J223" s="13">
        <v>0</v>
      </c>
      <c r="K223" s="7">
        <f t="shared" si="8"/>
        <v>0</v>
      </c>
      <c r="L223" s="7">
        <f t="shared" si="9"/>
        <v>0</v>
      </c>
      <c r="M223" s="13"/>
    </row>
    <row r="224" spans="1:13" ht="14.25" customHeight="1">
      <c r="A224" s="17"/>
      <c r="B224" s="18"/>
      <c r="C224" s="18"/>
      <c r="D224" s="18"/>
      <c r="E224" s="18"/>
      <c r="F224" s="17"/>
      <c r="G224" s="4" t="s">
        <v>247</v>
      </c>
      <c r="H224" s="14">
        <f>SUM(H225,H238)</f>
        <v>0</v>
      </c>
      <c r="I224" s="14">
        <f>SUM(I225,I238)</f>
        <v>0</v>
      </c>
      <c r="J224" s="14">
        <f>SUM(J225,J238)</f>
        <v>0</v>
      </c>
      <c r="K224" s="7">
        <f t="shared" si="8"/>
        <v>0</v>
      </c>
      <c r="L224" s="7">
        <f t="shared" si="9"/>
        <v>0</v>
      </c>
      <c r="M224" s="14">
        <f>SUM(M225,M238)</f>
        <v>0</v>
      </c>
    </row>
    <row r="225" spans="1:13" ht="14.25" customHeight="1">
      <c r="A225" s="17"/>
      <c r="B225" s="18"/>
      <c r="C225" s="18"/>
      <c r="D225" s="18"/>
      <c r="E225" s="18"/>
      <c r="F225" s="17"/>
      <c r="G225" s="4" t="s">
        <v>248</v>
      </c>
      <c r="H225" s="14">
        <f>SUM($H$226:$H$237)</f>
        <v>0</v>
      </c>
      <c r="I225" s="14">
        <f>SUM($I$226:$I$237)</f>
        <v>0</v>
      </c>
      <c r="J225" s="14">
        <f>SUM($J$226:$J$237)</f>
        <v>0</v>
      </c>
      <c r="K225" s="7">
        <f t="shared" si="8"/>
        <v>0</v>
      </c>
      <c r="L225" s="7">
        <f t="shared" si="9"/>
        <v>0</v>
      </c>
      <c r="M225" s="14">
        <f>SUM($M$226:$M$237)</f>
        <v>0</v>
      </c>
    </row>
    <row r="226" spans="1:13" ht="14.25" customHeight="1">
      <c r="A226" s="17"/>
      <c r="B226" s="18"/>
      <c r="C226" s="18"/>
      <c r="D226" s="18"/>
      <c r="E226" s="18"/>
      <c r="F226" s="17"/>
      <c r="G226" s="4" t="s">
        <v>249</v>
      </c>
      <c r="H226" s="13"/>
      <c r="I226" s="13">
        <v>0</v>
      </c>
      <c r="J226" s="13">
        <v>0</v>
      </c>
      <c r="K226" s="7">
        <f t="shared" si="8"/>
        <v>0</v>
      </c>
      <c r="L226" s="7">
        <f t="shared" si="9"/>
        <v>0</v>
      </c>
      <c r="M226" s="13"/>
    </row>
    <row r="227" spans="1:13" ht="14.25" customHeight="1">
      <c r="A227" s="17"/>
      <c r="B227" s="18"/>
      <c r="C227" s="18"/>
      <c r="D227" s="18"/>
      <c r="E227" s="18"/>
      <c r="F227" s="17"/>
      <c r="G227" s="4" t="s">
        <v>250</v>
      </c>
      <c r="H227" s="13"/>
      <c r="I227" s="13">
        <v>0</v>
      </c>
      <c r="J227" s="13">
        <v>0</v>
      </c>
      <c r="K227" s="7">
        <f t="shared" si="8"/>
        <v>0</v>
      </c>
      <c r="L227" s="7">
        <f t="shared" si="9"/>
        <v>0</v>
      </c>
      <c r="M227" s="13"/>
    </row>
    <row r="228" spans="1:13" ht="14.25" customHeight="1">
      <c r="A228" s="17"/>
      <c r="B228" s="18"/>
      <c r="C228" s="18"/>
      <c r="D228" s="18"/>
      <c r="E228" s="18"/>
      <c r="F228" s="17"/>
      <c r="G228" s="4" t="s">
        <v>251</v>
      </c>
      <c r="H228" s="13"/>
      <c r="I228" s="13">
        <v>0</v>
      </c>
      <c r="J228" s="13">
        <v>0</v>
      </c>
      <c r="K228" s="7">
        <f t="shared" si="8"/>
        <v>0</v>
      </c>
      <c r="L228" s="7">
        <f t="shared" si="9"/>
        <v>0</v>
      </c>
      <c r="M228" s="13"/>
    </row>
    <row r="229" spans="1:13" ht="14.25" customHeight="1">
      <c r="A229" s="17"/>
      <c r="B229" s="18"/>
      <c r="C229" s="18"/>
      <c r="D229" s="18"/>
      <c r="E229" s="18"/>
      <c r="F229" s="17"/>
      <c r="G229" s="4" t="s">
        <v>252</v>
      </c>
      <c r="H229" s="13"/>
      <c r="I229" s="13">
        <v>0</v>
      </c>
      <c r="J229" s="13">
        <v>0</v>
      </c>
      <c r="K229" s="7">
        <f t="shared" si="8"/>
        <v>0</v>
      </c>
      <c r="L229" s="7">
        <f t="shared" si="9"/>
        <v>0</v>
      </c>
      <c r="M229" s="13"/>
    </row>
    <row r="230" spans="1:13" ht="14.25" customHeight="1">
      <c r="A230" s="17"/>
      <c r="B230" s="18"/>
      <c r="C230" s="18"/>
      <c r="D230" s="18"/>
      <c r="E230" s="18"/>
      <c r="F230" s="17"/>
      <c r="G230" s="4" t="s">
        <v>253</v>
      </c>
      <c r="H230" s="13"/>
      <c r="I230" s="13">
        <v>0</v>
      </c>
      <c r="J230" s="13">
        <v>0</v>
      </c>
      <c r="K230" s="7">
        <f t="shared" si="8"/>
        <v>0</v>
      </c>
      <c r="L230" s="7">
        <f t="shared" si="9"/>
        <v>0</v>
      </c>
      <c r="M230" s="13"/>
    </row>
    <row r="231" spans="1:13" ht="14.25" customHeight="1">
      <c r="A231" s="17"/>
      <c r="B231" s="18"/>
      <c r="C231" s="18"/>
      <c r="D231" s="18"/>
      <c r="E231" s="18"/>
      <c r="F231" s="17"/>
      <c r="G231" s="4" t="s">
        <v>254</v>
      </c>
      <c r="H231" s="13"/>
      <c r="I231" s="13">
        <v>0</v>
      </c>
      <c r="J231" s="13">
        <v>0</v>
      </c>
      <c r="K231" s="7">
        <f t="shared" si="8"/>
        <v>0</v>
      </c>
      <c r="L231" s="7">
        <f t="shared" si="9"/>
        <v>0</v>
      </c>
      <c r="M231" s="13"/>
    </row>
    <row r="232" spans="1:13" ht="14.25" customHeight="1">
      <c r="A232" s="17"/>
      <c r="B232" s="18"/>
      <c r="C232" s="18"/>
      <c r="D232" s="18"/>
      <c r="E232" s="18"/>
      <c r="F232" s="17"/>
      <c r="G232" s="4" t="s">
        <v>255</v>
      </c>
      <c r="H232" s="13"/>
      <c r="I232" s="13">
        <v>0</v>
      </c>
      <c r="J232" s="13">
        <v>0</v>
      </c>
      <c r="K232" s="7">
        <f t="shared" si="8"/>
        <v>0</v>
      </c>
      <c r="L232" s="7">
        <f t="shared" si="9"/>
        <v>0</v>
      </c>
      <c r="M232" s="13"/>
    </row>
    <row r="233" spans="1:13" ht="14.25" customHeight="1">
      <c r="A233" s="17"/>
      <c r="B233" s="18"/>
      <c r="C233" s="18"/>
      <c r="D233" s="18"/>
      <c r="E233" s="18"/>
      <c r="F233" s="17"/>
      <c r="G233" s="4" t="s">
        <v>256</v>
      </c>
      <c r="H233" s="13"/>
      <c r="I233" s="13">
        <v>0</v>
      </c>
      <c r="J233" s="13">
        <v>0</v>
      </c>
      <c r="K233" s="7">
        <f t="shared" si="8"/>
        <v>0</v>
      </c>
      <c r="L233" s="7">
        <f t="shared" si="9"/>
        <v>0</v>
      </c>
      <c r="M233" s="13"/>
    </row>
    <row r="234" spans="1:13" ht="14.25" customHeight="1">
      <c r="A234" s="17"/>
      <c r="B234" s="18"/>
      <c r="C234" s="18"/>
      <c r="D234" s="18"/>
      <c r="E234" s="18"/>
      <c r="F234" s="17"/>
      <c r="G234" s="4" t="s">
        <v>257</v>
      </c>
      <c r="H234" s="13"/>
      <c r="I234" s="13">
        <v>0</v>
      </c>
      <c r="J234" s="13">
        <v>0</v>
      </c>
      <c r="K234" s="7">
        <f t="shared" si="8"/>
        <v>0</v>
      </c>
      <c r="L234" s="7">
        <f t="shared" si="9"/>
        <v>0</v>
      </c>
      <c r="M234" s="13"/>
    </row>
    <row r="235" spans="1:13" ht="14.25" customHeight="1">
      <c r="A235" s="17"/>
      <c r="B235" s="18"/>
      <c r="C235" s="18"/>
      <c r="D235" s="18"/>
      <c r="E235" s="18"/>
      <c r="F235" s="17"/>
      <c r="G235" s="4" t="s">
        <v>258</v>
      </c>
      <c r="H235" s="13"/>
      <c r="I235" s="13">
        <v>0</v>
      </c>
      <c r="J235" s="13">
        <v>0</v>
      </c>
      <c r="K235" s="7">
        <f t="shared" si="8"/>
        <v>0</v>
      </c>
      <c r="L235" s="7">
        <f t="shared" si="9"/>
        <v>0</v>
      </c>
      <c r="M235" s="13"/>
    </row>
    <row r="236" spans="1:13" ht="14.25" customHeight="1">
      <c r="A236" s="17"/>
      <c r="B236" s="18"/>
      <c r="C236" s="18"/>
      <c r="D236" s="18"/>
      <c r="E236" s="18"/>
      <c r="F236" s="17"/>
      <c r="G236" s="4" t="s">
        <v>259</v>
      </c>
      <c r="H236" s="13"/>
      <c r="I236" s="13">
        <v>0</v>
      </c>
      <c r="J236" s="13">
        <v>0</v>
      </c>
      <c r="K236" s="7">
        <f t="shared" si="8"/>
        <v>0</v>
      </c>
      <c r="L236" s="7">
        <f t="shared" si="9"/>
        <v>0</v>
      </c>
      <c r="M236" s="13"/>
    </row>
    <row r="237" spans="1:13" ht="14.25" customHeight="1">
      <c r="A237" s="17"/>
      <c r="B237" s="18"/>
      <c r="C237" s="18"/>
      <c r="D237" s="18"/>
      <c r="E237" s="18"/>
      <c r="F237" s="17"/>
      <c r="G237" s="4" t="s">
        <v>260</v>
      </c>
      <c r="H237" s="13"/>
      <c r="I237" s="13">
        <v>0</v>
      </c>
      <c r="J237" s="13">
        <v>0</v>
      </c>
      <c r="K237" s="7">
        <f t="shared" si="8"/>
        <v>0</v>
      </c>
      <c r="L237" s="7">
        <f t="shared" si="9"/>
        <v>0</v>
      </c>
      <c r="M237" s="13"/>
    </row>
    <row r="238" spans="1:13" ht="14.25" customHeight="1">
      <c r="A238" s="17"/>
      <c r="B238" s="18"/>
      <c r="C238" s="18"/>
      <c r="D238" s="18"/>
      <c r="E238" s="18"/>
      <c r="F238" s="17"/>
      <c r="G238" s="4" t="s">
        <v>261</v>
      </c>
      <c r="H238" s="10">
        <f>SUM($H$239:$H$244)</f>
        <v>0</v>
      </c>
      <c r="I238" s="10">
        <f>SUM($I$239:$I$244)</f>
        <v>0</v>
      </c>
      <c r="J238" s="10">
        <f>SUM($J$239:$J$244)</f>
        <v>0</v>
      </c>
      <c r="K238" s="7">
        <f t="shared" si="8"/>
        <v>0</v>
      </c>
      <c r="L238" s="7">
        <f t="shared" si="9"/>
        <v>0</v>
      </c>
      <c r="M238" s="10">
        <f>SUM($M$239:$M$244)</f>
        <v>0</v>
      </c>
    </row>
    <row r="239" spans="1:13" ht="14.25" customHeight="1">
      <c r="A239" s="17"/>
      <c r="B239" s="18"/>
      <c r="C239" s="18"/>
      <c r="D239" s="18"/>
      <c r="E239" s="18"/>
      <c r="F239" s="17"/>
      <c r="G239" s="4" t="s">
        <v>262</v>
      </c>
      <c r="H239" s="13"/>
      <c r="I239" s="13">
        <v>0</v>
      </c>
      <c r="J239" s="13">
        <v>0</v>
      </c>
      <c r="K239" s="7">
        <f t="shared" si="8"/>
        <v>0</v>
      </c>
      <c r="L239" s="7">
        <f t="shared" si="9"/>
        <v>0</v>
      </c>
      <c r="M239" s="13"/>
    </row>
    <row r="240" spans="1:13" ht="14.25" customHeight="1">
      <c r="A240" s="17"/>
      <c r="B240" s="18"/>
      <c r="C240" s="18"/>
      <c r="D240" s="18"/>
      <c r="E240" s="18"/>
      <c r="F240" s="17"/>
      <c r="G240" s="4" t="s">
        <v>263</v>
      </c>
      <c r="H240" s="13"/>
      <c r="I240" s="13">
        <v>0</v>
      </c>
      <c r="J240" s="13">
        <v>0</v>
      </c>
      <c r="K240" s="7">
        <f t="shared" si="8"/>
        <v>0</v>
      </c>
      <c r="L240" s="7">
        <f t="shared" si="9"/>
        <v>0</v>
      </c>
      <c r="M240" s="13"/>
    </row>
    <row r="241" spans="1:13" ht="14.25" customHeight="1">
      <c r="A241" s="17"/>
      <c r="B241" s="18"/>
      <c r="C241" s="18"/>
      <c r="D241" s="18"/>
      <c r="E241" s="18"/>
      <c r="F241" s="17"/>
      <c r="G241" s="4" t="s">
        <v>264</v>
      </c>
      <c r="H241" s="13"/>
      <c r="I241" s="13">
        <v>0</v>
      </c>
      <c r="J241" s="13">
        <v>0</v>
      </c>
      <c r="K241" s="7">
        <f t="shared" si="8"/>
        <v>0</v>
      </c>
      <c r="L241" s="7">
        <f t="shared" si="9"/>
        <v>0</v>
      </c>
      <c r="M241" s="13"/>
    </row>
    <row r="242" spans="1:13" ht="14.25" customHeight="1">
      <c r="A242" s="17"/>
      <c r="B242" s="18"/>
      <c r="C242" s="18"/>
      <c r="D242" s="18"/>
      <c r="E242" s="18"/>
      <c r="F242" s="17"/>
      <c r="G242" s="4" t="s">
        <v>265</v>
      </c>
      <c r="H242" s="13"/>
      <c r="I242" s="13">
        <v>0</v>
      </c>
      <c r="J242" s="13">
        <v>0</v>
      </c>
      <c r="K242" s="7">
        <f t="shared" si="8"/>
        <v>0</v>
      </c>
      <c r="L242" s="7">
        <f t="shared" si="9"/>
        <v>0</v>
      </c>
      <c r="M242" s="13"/>
    </row>
    <row r="243" spans="1:13" ht="14.25" customHeight="1">
      <c r="A243" s="17"/>
      <c r="B243" s="18"/>
      <c r="C243" s="18"/>
      <c r="D243" s="18"/>
      <c r="E243" s="18"/>
      <c r="F243" s="17"/>
      <c r="G243" s="4" t="s">
        <v>266</v>
      </c>
      <c r="H243" s="13"/>
      <c r="I243" s="13">
        <v>0</v>
      </c>
      <c r="J243" s="13">
        <v>0</v>
      </c>
      <c r="K243" s="7">
        <f t="shared" si="8"/>
        <v>0</v>
      </c>
      <c r="L243" s="7">
        <f t="shared" si="9"/>
        <v>0</v>
      </c>
      <c r="M243" s="13"/>
    </row>
    <row r="244" spans="1:13" ht="14.25" customHeight="1">
      <c r="A244" s="17"/>
      <c r="B244" s="18"/>
      <c r="C244" s="18"/>
      <c r="D244" s="18"/>
      <c r="E244" s="18"/>
      <c r="F244" s="17"/>
      <c r="G244" s="4" t="s">
        <v>267</v>
      </c>
      <c r="H244" s="13"/>
      <c r="I244" s="13">
        <v>0</v>
      </c>
      <c r="J244" s="13">
        <v>0</v>
      </c>
      <c r="K244" s="7">
        <f t="shared" si="8"/>
        <v>0</v>
      </c>
      <c r="L244" s="7">
        <f t="shared" si="9"/>
        <v>0</v>
      </c>
      <c r="M244" s="13"/>
    </row>
    <row r="245" spans="1:13" ht="14.25" customHeight="1">
      <c r="A245" s="17"/>
      <c r="B245" s="18"/>
      <c r="C245" s="18"/>
      <c r="D245" s="18"/>
      <c r="E245" s="18"/>
      <c r="F245" s="17"/>
      <c r="G245" s="17"/>
      <c r="H245" s="22"/>
      <c r="I245" s="23"/>
      <c r="J245" s="23"/>
      <c r="K245" s="7"/>
      <c r="L245" s="7"/>
      <c r="M245" s="24"/>
    </row>
    <row r="246" spans="1:13" ht="14.25" customHeight="1">
      <c r="A246" s="17"/>
      <c r="B246" s="18"/>
      <c r="C246" s="18"/>
      <c r="D246" s="18"/>
      <c r="E246" s="18"/>
      <c r="F246" s="17"/>
      <c r="G246" s="17"/>
      <c r="H246" s="23"/>
      <c r="I246" s="23"/>
      <c r="J246" s="23"/>
      <c r="K246" s="7"/>
      <c r="L246" s="7"/>
      <c r="M246" s="24"/>
    </row>
    <row r="247" spans="1:13" ht="14.25" customHeight="1">
      <c r="A247" s="17"/>
      <c r="B247" s="18"/>
      <c r="C247" s="18"/>
      <c r="D247" s="18"/>
      <c r="E247" s="18"/>
      <c r="F247" s="17"/>
      <c r="G247" s="17"/>
      <c r="H247" s="23"/>
      <c r="I247" s="23"/>
      <c r="J247" s="23"/>
      <c r="K247" s="7"/>
      <c r="L247" s="7"/>
      <c r="M247" s="24"/>
    </row>
    <row r="248" spans="1:13" ht="14.25" customHeight="1">
      <c r="A248" s="17"/>
      <c r="B248" s="18"/>
      <c r="C248" s="18"/>
      <c r="D248" s="18"/>
      <c r="E248" s="18"/>
      <c r="F248" s="17"/>
      <c r="G248" s="17"/>
      <c r="H248" s="23"/>
      <c r="I248" s="23"/>
      <c r="J248" s="23"/>
      <c r="K248" s="7"/>
      <c r="L248" s="7"/>
      <c r="M248" s="24"/>
    </row>
    <row r="249" spans="1:13" ht="14.25" customHeight="1">
      <c r="A249" s="17"/>
      <c r="B249" s="18"/>
      <c r="C249" s="19"/>
      <c r="D249" s="18"/>
      <c r="E249" s="18"/>
      <c r="F249" s="17"/>
      <c r="G249" s="17"/>
      <c r="H249" s="23"/>
      <c r="I249" s="23"/>
      <c r="J249" s="23"/>
      <c r="K249" s="7"/>
      <c r="L249" s="7"/>
      <c r="M249" s="24"/>
    </row>
    <row r="250" spans="1:13" ht="14.25" customHeight="1">
      <c r="A250" s="17"/>
      <c r="B250" s="18"/>
      <c r="C250" s="18"/>
      <c r="D250" s="18"/>
      <c r="E250" s="18"/>
      <c r="F250" s="17"/>
      <c r="G250" s="17"/>
      <c r="H250" s="23"/>
      <c r="I250" s="23"/>
      <c r="J250" s="23"/>
      <c r="K250" s="7"/>
      <c r="L250" s="7"/>
      <c r="M250" s="24"/>
    </row>
    <row r="251" spans="1:13" ht="14.25" customHeight="1">
      <c r="A251" s="1" t="s">
        <v>268</v>
      </c>
      <c r="B251" s="25">
        <f>SUM(B7:B12,B18:B19,B22:B27,B33:B34)</f>
        <v>434935</v>
      </c>
      <c r="C251" s="25">
        <v>168558</v>
      </c>
      <c r="D251" s="25">
        <f>SUM(D7:D12,D18:D19,D22:D27,D33:D34)</f>
        <v>347000</v>
      </c>
      <c r="E251" s="26">
        <f t="shared" ref="E251:E259" si="10">IFERROR(D251/B251,0)</f>
        <v>0.79782036396243117</v>
      </c>
      <c r="F251" s="8">
        <f t="shared" ref="F251:F259" si="11">IFERROR(D251/C251,0)</f>
        <v>2.0586385695131648</v>
      </c>
      <c r="G251" s="1" t="s">
        <v>269</v>
      </c>
      <c r="H251" s="15">
        <f>SUM(H224,H208,H192,H167,H163,H120,H104,H46,H35,H23,H7)</f>
        <v>354935</v>
      </c>
      <c r="I251" s="15">
        <f>SUM(I224,I208,I192,I167,I163,I120,I104,I46,I35,I23,I7)</f>
        <v>177532</v>
      </c>
      <c r="J251" s="14">
        <f>SUM(J224,J208,J192,J167,J163,J120,J104,J46,J35,J23,J7)</f>
        <v>269598</v>
      </c>
      <c r="K251" s="7">
        <f t="shared" ref="K251:K258" si="12">IFERROR(J251/H251,0)</f>
        <v>0.75957006212405087</v>
      </c>
      <c r="L251" s="7">
        <f t="shared" ref="L251:L258" si="13">IFERROR(J251/I251,0)</f>
        <v>1.5185881981839893</v>
      </c>
      <c r="M251" s="14">
        <f>SUM(M224,M208,M192,M167,M163,M120,M104,M46,M35,M23,M7)</f>
        <v>0</v>
      </c>
    </row>
    <row r="252" spans="1:13" ht="14.25" customHeight="1">
      <c r="A252" s="27" t="s">
        <v>270</v>
      </c>
      <c r="B252" s="25">
        <f>SUM(B253:B259)</f>
        <v>0</v>
      </c>
      <c r="C252" s="25">
        <f>SUM(C253:C259)</f>
        <v>110324</v>
      </c>
      <c r="D252" s="25">
        <f>SUM(D253:D259)</f>
        <v>0</v>
      </c>
      <c r="E252" s="28">
        <f t="shared" si="10"/>
        <v>0</v>
      </c>
      <c r="F252" s="7">
        <f t="shared" si="11"/>
        <v>0</v>
      </c>
      <c r="G252" s="27" t="s">
        <v>271</v>
      </c>
      <c r="H252" s="15">
        <f>SUM(H253:H258)</f>
        <v>80000</v>
      </c>
      <c r="I252" s="14">
        <f>SUM(I253:I258)</f>
        <v>101350</v>
      </c>
      <c r="J252" s="14">
        <f>SUM(J253:J258)</f>
        <v>77402</v>
      </c>
      <c r="K252" s="7">
        <f t="shared" si="12"/>
        <v>0.96752499999999997</v>
      </c>
      <c r="L252" s="7">
        <f t="shared" si="13"/>
        <v>0.76370991613221506</v>
      </c>
      <c r="M252" s="14">
        <f>SUM(M253:M258)</f>
        <v>0</v>
      </c>
    </row>
    <row r="253" spans="1:13" ht="14.25" customHeight="1">
      <c r="A253" s="4" t="s">
        <v>272</v>
      </c>
      <c r="B253" s="5"/>
      <c r="C253" s="66">
        <v>15951</v>
      </c>
      <c r="D253" s="5"/>
      <c r="E253" s="28">
        <f t="shared" si="10"/>
        <v>0</v>
      </c>
      <c r="F253" s="7">
        <f t="shared" si="11"/>
        <v>0</v>
      </c>
      <c r="G253" s="4" t="s">
        <v>273</v>
      </c>
      <c r="H253" s="6"/>
      <c r="I253" s="6">
        <v>0</v>
      </c>
      <c r="J253" s="6">
        <v>0</v>
      </c>
      <c r="K253" s="7">
        <f t="shared" si="12"/>
        <v>0</v>
      </c>
      <c r="L253" s="7">
        <f t="shared" si="13"/>
        <v>0</v>
      </c>
      <c r="M253" s="13"/>
    </row>
    <row r="254" spans="1:13" ht="14.25" customHeight="1">
      <c r="A254" s="4" t="s">
        <v>274</v>
      </c>
      <c r="B254" s="5"/>
      <c r="C254" s="5">
        <v>0</v>
      </c>
      <c r="D254" s="5"/>
      <c r="E254" s="28">
        <f t="shared" si="10"/>
        <v>0</v>
      </c>
      <c r="F254" s="7">
        <f t="shared" si="11"/>
        <v>0</v>
      </c>
      <c r="G254" s="4" t="s">
        <v>275</v>
      </c>
      <c r="H254" s="6"/>
      <c r="I254" s="6">
        <v>0</v>
      </c>
      <c r="J254" s="6">
        <v>0</v>
      </c>
      <c r="K254" s="7">
        <f t="shared" si="12"/>
        <v>0</v>
      </c>
      <c r="L254" s="7">
        <f t="shared" si="13"/>
        <v>0</v>
      </c>
      <c r="M254" s="13"/>
    </row>
    <row r="255" spans="1:13" ht="14.25" customHeight="1">
      <c r="A255" s="4" t="s">
        <v>276</v>
      </c>
      <c r="B255" s="5"/>
      <c r="C255" s="5">
        <v>8281</v>
      </c>
      <c r="D255" s="5"/>
      <c r="E255" s="28">
        <f t="shared" si="10"/>
        <v>0</v>
      </c>
      <c r="F255" s="7">
        <f t="shared" si="11"/>
        <v>0</v>
      </c>
      <c r="G255" s="4" t="s">
        <v>277</v>
      </c>
      <c r="H255" s="6">
        <v>80000</v>
      </c>
      <c r="I255" s="65">
        <v>11282</v>
      </c>
      <c r="J255" s="6">
        <v>77402</v>
      </c>
      <c r="K255" s="7">
        <f t="shared" si="12"/>
        <v>0.96752499999999997</v>
      </c>
      <c r="L255" s="7">
        <f t="shared" si="13"/>
        <v>6.8606630030136504</v>
      </c>
      <c r="M255" s="13" t="s">
        <v>278</v>
      </c>
    </row>
    <row r="256" spans="1:13" ht="14.25" customHeight="1">
      <c r="A256" s="4" t="s">
        <v>279</v>
      </c>
      <c r="B256" s="5"/>
      <c r="C256" s="5">
        <v>0</v>
      </c>
      <c r="D256" s="5"/>
      <c r="E256" s="28">
        <f t="shared" si="10"/>
        <v>0</v>
      </c>
      <c r="F256" s="7">
        <f t="shared" si="11"/>
        <v>0</v>
      </c>
      <c r="G256" s="4" t="s">
        <v>280</v>
      </c>
      <c r="H256" s="6"/>
      <c r="I256" s="65">
        <v>3976</v>
      </c>
      <c r="J256" s="6">
        <v>0</v>
      </c>
      <c r="K256" s="7">
        <f t="shared" si="12"/>
        <v>0</v>
      </c>
      <c r="L256" s="7">
        <f t="shared" si="13"/>
        <v>0</v>
      </c>
      <c r="M256" s="13"/>
    </row>
    <row r="257" spans="1:13" ht="14.25" customHeight="1">
      <c r="A257" s="4" t="s">
        <v>281</v>
      </c>
      <c r="B257" s="5"/>
      <c r="C257" s="5"/>
      <c r="D257" s="5"/>
      <c r="E257" s="28">
        <f t="shared" si="10"/>
        <v>0</v>
      </c>
      <c r="F257" s="7">
        <f t="shared" si="11"/>
        <v>0</v>
      </c>
      <c r="G257" s="4" t="s">
        <v>282</v>
      </c>
      <c r="H257" s="6"/>
      <c r="I257" s="6">
        <v>0</v>
      </c>
      <c r="J257" s="6">
        <v>0</v>
      </c>
      <c r="K257" s="7">
        <f t="shared" si="12"/>
        <v>0</v>
      </c>
      <c r="L257" s="7">
        <f t="shared" si="13"/>
        <v>0</v>
      </c>
      <c r="M257" s="13"/>
    </row>
    <row r="258" spans="1:13" ht="14.25" customHeight="1">
      <c r="A258" s="4" t="s">
        <v>283</v>
      </c>
      <c r="B258" s="5"/>
      <c r="C258" s="5">
        <v>0</v>
      </c>
      <c r="D258" s="5"/>
      <c r="E258" s="28">
        <f t="shared" si="10"/>
        <v>0</v>
      </c>
      <c r="F258" s="7">
        <f t="shared" si="11"/>
        <v>0</v>
      </c>
      <c r="G258" s="4" t="s">
        <v>284</v>
      </c>
      <c r="H258" s="6"/>
      <c r="I258" s="6">
        <v>86092</v>
      </c>
      <c r="J258" s="6">
        <v>0</v>
      </c>
      <c r="K258" s="7">
        <f t="shared" si="12"/>
        <v>0</v>
      </c>
      <c r="L258" s="7">
        <f t="shared" si="13"/>
        <v>0</v>
      </c>
      <c r="M258" s="13"/>
    </row>
    <row r="259" spans="1:13" ht="14.25" customHeight="1">
      <c r="A259" s="4" t="s">
        <v>285</v>
      </c>
      <c r="B259" s="5"/>
      <c r="C259" s="5">
        <v>86092</v>
      </c>
      <c r="D259" s="5"/>
      <c r="E259" s="28">
        <f t="shared" si="10"/>
        <v>0</v>
      </c>
      <c r="F259" s="7">
        <f t="shared" si="11"/>
        <v>0</v>
      </c>
      <c r="G259" s="17"/>
      <c r="H259" s="23"/>
      <c r="I259" s="22"/>
      <c r="J259" s="23"/>
      <c r="K259" s="7"/>
      <c r="L259" s="17"/>
      <c r="M259" s="24"/>
    </row>
    <row r="260" spans="1:13" ht="14.25" customHeight="1">
      <c r="A260" s="17"/>
      <c r="B260" s="18"/>
      <c r="C260" s="18"/>
      <c r="D260" s="18"/>
      <c r="E260" s="28"/>
      <c r="F260" s="7"/>
      <c r="G260" s="17"/>
      <c r="H260" s="23"/>
      <c r="I260" s="23"/>
      <c r="J260" s="13"/>
      <c r="K260" s="7"/>
      <c r="L260" s="29"/>
      <c r="M260" s="13"/>
    </row>
    <row r="261" spans="1:13" ht="14.25" customHeight="1">
      <c r="A261" s="17"/>
      <c r="B261" s="18"/>
      <c r="C261" s="18"/>
      <c r="D261" s="18"/>
      <c r="E261" s="28"/>
      <c r="F261" s="7"/>
      <c r="G261" s="17"/>
      <c r="H261" s="23"/>
      <c r="I261" s="23"/>
      <c r="J261" s="23"/>
      <c r="K261" s="7"/>
      <c r="L261" s="7"/>
      <c r="M261" s="24"/>
    </row>
    <row r="262" spans="1:13" ht="14.25" customHeight="1">
      <c r="A262" s="17"/>
      <c r="B262" s="18"/>
      <c r="C262" s="18"/>
      <c r="D262" s="18"/>
      <c r="E262" s="28"/>
      <c r="F262" s="7"/>
      <c r="G262" s="17"/>
      <c r="H262" s="23"/>
      <c r="I262" s="23"/>
      <c r="J262" s="23"/>
      <c r="K262" s="7"/>
      <c r="L262" s="7"/>
      <c r="M262" s="24"/>
    </row>
    <row r="263" spans="1:13" ht="14.25" customHeight="1">
      <c r="A263" s="17"/>
      <c r="B263" s="18"/>
      <c r="C263" s="18"/>
      <c r="D263" s="18"/>
      <c r="E263" s="28"/>
      <c r="F263" s="7"/>
      <c r="G263" s="17"/>
      <c r="H263" s="23"/>
      <c r="I263" s="23"/>
      <c r="J263" s="23"/>
      <c r="K263" s="7"/>
      <c r="L263" s="7"/>
      <c r="M263" s="24"/>
    </row>
    <row r="264" spans="1:13" ht="14.25" customHeight="1">
      <c r="A264" s="27" t="s">
        <v>286</v>
      </c>
      <c r="B264" s="30">
        <f>SUM(B251,B252)</f>
        <v>434935</v>
      </c>
      <c r="C264" s="14">
        <f>SUM(C251,C252)</f>
        <v>278882</v>
      </c>
      <c r="D264" s="30">
        <f>SUM(D251,D252)</f>
        <v>347000</v>
      </c>
      <c r="E264" s="28">
        <f>IFERROR(D264/B264,0)</f>
        <v>0.79782036396243117</v>
      </c>
      <c r="F264" s="7">
        <f>IFERROR(D264/C264,0)</f>
        <v>1.2442538421267777</v>
      </c>
      <c r="G264" s="27" t="s">
        <v>287</v>
      </c>
      <c r="H264" s="15">
        <f>SUM(H251,H252)</f>
        <v>434935</v>
      </c>
      <c r="I264" s="14">
        <f>SUM(I251,I252)</f>
        <v>278882</v>
      </c>
      <c r="J264" s="14">
        <f>SUM(J251,J252)</f>
        <v>347000</v>
      </c>
      <c r="K264" s="7">
        <f>IFERROR(J264/H264,0)</f>
        <v>0.79782036396243117</v>
      </c>
      <c r="L264" s="7">
        <f>IFERROR(J264/I264,0)</f>
        <v>1.2442538421267777</v>
      </c>
      <c r="M264" s="14">
        <f>SUM(M251,M252)</f>
        <v>0</v>
      </c>
    </row>
  </sheetData>
  <mergeCells count="14">
    <mergeCell ref="A1:L1"/>
    <mergeCell ref="M5:M6"/>
    <mergeCell ref="A4:F4"/>
    <mergeCell ref="G4:L4"/>
    <mergeCell ref="A2:L2"/>
    <mergeCell ref="A5:A6"/>
    <mergeCell ref="B5:B6"/>
    <mergeCell ref="C5:C6"/>
    <mergeCell ref="D5:F5"/>
    <mergeCell ref="H5:H6"/>
    <mergeCell ref="I5:I6"/>
    <mergeCell ref="J5:L5"/>
    <mergeCell ref="A3:L3"/>
    <mergeCell ref="G5:G6"/>
  </mergeCells>
  <phoneticPr fontId="11" type="noConversion"/>
  <pageMargins left="0.7" right="0.7" top="0.75" bottom="0.75" header="0.3" footer="0.3"/>
  <pageSetup orientation="landscape" blackAndWhite="1" useFirstPageNumber="1" r:id="rId1"/>
  <headerFooter>
    <oddHeader>&amp;L&amp;C&amp;R</oddHeader>
    <oddFooter>&amp;L&amp;C&amp;R</oddFooter>
    <evenHeader>&amp;L&amp;C&amp;R</evenHeader>
    <evenFooter>&amp;L&amp;C&amp;R</even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3"/>
  <sheetViews>
    <sheetView workbookViewId="0">
      <selection activeCell="C30" sqref="C30"/>
    </sheetView>
  </sheetViews>
  <sheetFormatPr defaultColWidth="8" defaultRowHeight="15" customHeight="1"/>
  <cols>
    <col min="1" max="1" width="43.5" customWidth="1"/>
    <col min="2" max="6" width="21.25" customWidth="1"/>
  </cols>
  <sheetData>
    <row r="1" spans="1:20" ht="15" customHeight="1">
      <c r="A1" s="31" t="s">
        <v>288</v>
      </c>
      <c r="B1" s="32"/>
      <c r="C1" s="32"/>
      <c r="D1" s="32"/>
      <c r="E1" s="33"/>
      <c r="F1" s="33"/>
      <c r="R1" s="34"/>
      <c r="T1" s="34"/>
    </row>
    <row r="2" spans="1:20" ht="30" customHeight="1">
      <c r="A2" s="79" t="s">
        <v>289</v>
      </c>
      <c r="B2" s="79"/>
      <c r="C2" s="79"/>
      <c r="D2" s="79"/>
      <c r="E2" s="79"/>
      <c r="F2" s="79"/>
    </row>
    <row r="3" spans="1:20" ht="15" customHeight="1">
      <c r="A3" s="32"/>
      <c r="B3" s="32"/>
      <c r="C3" s="32"/>
      <c r="D3" s="32"/>
      <c r="E3" s="32"/>
      <c r="F3" s="35" t="s">
        <v>2</v>
      </c>
    </row>
    <row r="4" spans="1:20" ht="15" customHeight="1">
      <c r="A4" s="80" t="s">
        <v>5</v>
      </c>
      <c r="B4" s="80" t="s">
        <v>6</v>
      </c>
      <c r="C4" s="80" t="s">
        <v>7</v>
      </c>
      <c r="D4" s="80" t="s">
        <v>8</v>
      </c>
      <c r="E4" s="80"/>
      <c r="F4" s="80"/>
    </row>
    <row r="5" spans="1:20" ht="15" customHeight="1">
      <c r="A5" s="80"/>
      <c r="B5" s="80"/>
      <c r="C5" s="80"/>
      <c r="D5" s="36" t="s">
        <v>10</v>
      </c>
      <c r="E5" s="36" t="s">
        <v>11</v>
      </c>
      <c r="F5" s="36" t="s">
        <v>12</v>
      </c>
    </row>
    <row r="6" spans="1:20" ht="15" customHeight="1">
      <c r="A6" s="37" t="s">
        <v>13</v>
      </c>
      <c r="B6" s="38"/>
      <c r="C6" s="39">
        <v>0</v>
      </c>
      <c r="D6" s="38">
        <v>0</v>
      </c>
      <c r="E6" s="40">
        <f t="shared" ref="E6:E20" si="0">IFERROR(D6/B6,0)</f>
        <v>0</v>
      </c>
      <c r="F6" s="41">
        <f t="shared" ref="F6:F20" si="1">IFERROR(D6/C6,0)</f>
        <v>0</v>
      </c>
    </row>
    <row r="7" spans="1:20" ht="15" customHeight="1">
      <c r="A7" s="37" t="s">
        <v>15</v>
      </c>
      <c r="B7" s="38"/>
      <c r="C7" s="42">
        <v>0</v>
      </c>
      <c r="D7" s="38">
        <v>0</v>
      </c>
      <c r="E7" s="40">
        <f t="shared" si="0"/>
        <v>0</v>
      </c>
      <c r="F7" s="40">
        <f t="shared" si="1"/>
        <v>0</v>
      </c>
    </row>
    <row r="8" spans="1:20" ht="15" customHeight="1">
      <c r="A8" s="37" t="s">
        <v>17</v>
      </c>
      <c r="B8" s="38"/>
      <c r="C8" s="42">
        <v>0</v>
      </c>
      <c r="D8" s="38">
        <v>0</v>
      </c>
      <c r="E8" s="40">
        <f t="shared" si="0"/>
        <v>0</v>
      </c>
      <c r="F8" s="40">
        <f t="shared" si="1"/>
        <v>0</v>
      </c>
    </row>
    <row r="9" spans="1:20" ht="15" customHeight="1">
      <c r="A9" s="37" t="s">
        <v>19</v>
      </c>
      <c r="B9" s="38"/>
      <c r="C9" s="42">
        <v>0</v>
      </c>
      <c r="D9" s="38">
        <v>0</v>
      </c>
      <c r="E9" s="40">
        <f t="shared" si="0"/>
        <v>0</v>
      </c>
      <c r="F9" s="40">
        <f t="shared" si="1"/>
        <v>0</v>
      </c>
    </row>
    <row r="10" spans="1:20" ht="15" customHeight="1">
      <c r="A10" s="37" t="s">
        <v>21</v>
      </c>
      <c r="B10" s="38"/>
      <c r="C10" s="42">
        <v>0</v>
      </c>
      <c r="D10" s="38">
        <v>0</v>
      </c>
      <c r="E10" s="40">
        <f t="shared" si="0"/>
        <v>0</v>
      </c>
      <c r="F10" s="40">
        <f t="shared" si="1"/>
        <v>0</v>
      </c>
    </row>
    <row r="11" spans="1:20" ht="15" customHeight="1">
      <c r="A11" s="37" t="s">
        <v>23</v>
      </c>
      <c r="B11" s="38"/>
      <c r="C11" s="42"/>
      <c r="D11" s="38">
        <v>0</v>
      </c>
      <c r="E11" s="40">
        <f t="shared" si="0"/>
        <v>0</v>
      </c>
      <c r="F11" s="40">
        <f t="shared" si="1"/>
        <v>0</v>
      </c>
    </row>
    <row r="12" spans="1:20" ht="15" customHeight="1">
      <c r="A12" s="37" t="s">
        <v>37</v>
      </c>
      <c r="B12" s="38"/>
      <c r="C12" s="42">
        <v>0</v>
      </c>
      <c r="D12" s="38">
        <v>0</v>
      </c>
      <c r="E12" s="40">
        <f t="shared" si="0"/>
        <v>0</v>
      </c>
      <c r="F12" s="40">
        <f t="shared" si="1"/>
        <v>0</v>
      </c>
    </row>
    <row r="13" spans="1:20" ht="15" customHeight="1">
      <c r="A13" s="37" t="s">
        <v>39</v>
      </c>
      <c r="B13" s="38"/>
      <c r="C13" s="43">
        <v>0</v>
      </c>
      <c r="D13" s="38">
        <v>0</v>
      </c>
      <c r="E13" s="40">
        <f t="shared" si="0"/>
        <v>0</v>
      </c>
      <c r="F13" s="40">
        <f t="shared" si="1"/>
        <v>0</v>
      </c>
    </row>
    <row r="14" spans="1:20" ht="15" customHeight="1">
      <c r="A14" s="37" t="s">
        <v>45</v>
      </c>
      <c r="B14" s="38"/>
      <c r="C14" s="43"/>
      <c r="D14" s="38">
        <v>0</v>
      </c>
      <c r="E14" s="40">
        <f t="shared" si="0"/>
        <v>0</v>
      </c>
      <c r="F14" s="40">
        <f t="shared" si="1"/>
        <v>0</v>
      </c>
    </row>
    <row r="15" spans="1:20" ht="15" customHeight="1">
      <c r="A15" s="37" t="s">
        <v>48</v>
      </c>
      <c r="B15" s="38"/>
      <c r="C15" s="43">
        <v>0</v>
      </c>
      <c r="D15" s="38">
        <v>0</v>
      </c>
      <c r="E15" s="40">
        <f t="shared" si="0"/>
        <v>0</v>
      </c>
      <c r="F15" s="40">
        <f t="shared" si="1"/>
        <v>0</v>
      </c>
    </row>
    <row r="16" spans="1:20" ht="15" customHeight="1">
      <c r="A16" s="37" t="s">
        <v>50</v>
      </c>
      <c r="B16" s="38"/>
      <c r="C16" s="43">
        <v>0</v>
      </c>
      <c r="D16" s="38">
        <v>0</v>
      </c>
      <c r="E16" s="40">
        <f t="shared" si="0"/>
        <v>0</v>
      </c>
      <c r="F16" s="40">
        <f t="shared" si="1"/>
        <v>0</v>
      </c>
    </row>
    <row r="17" spans="1:6" ht="15" customHeight="1">
      <c r="A17" s="37" t="s">
        <v>52</v>
      </c>
      <c r="B17" s="38"/>
      <c r="C17" s="43">
        <v>0</v>
      </c>
      <c r="D17" s="38">
        <v>0</v>
      </c>
      <c r="E17" s="40">
        <f t="shared" si="0"/>
        <v>0</v>
      </c>
      <c r="F17" s="40">
        <f t="shared" si="1"/>
        <v>0</v>
      </c>
    </row>
    <row r="18" spans="1:6" ht="15" customHeight="1">
      <c r="A18" s="37" t="s">
        <v>55</v>
      </c>
      <c r="B18" s="38"/>
      <c r="C18" s="43"/>
      <c r="D18" s="38">
        <v>0</v>
      </c>
      <c r="E18" s="40">
        <f t="shared" si="0"/>
        <v>0</v>
      </c>
      <c r="F18" s="40">
        <f t="shared" si="1"/>
        <v>0</v>
      </c>
    </row>
    <row r="19" spans="1:6" ht="15" customHeight="1">
      <c r="A19" s="37" t="s">
        <v>58</v>
      </c>
      <c r="B19" s="38"/>
      <c r="C19" s="43">
        <v>0</v>
      </c>
      <c r="D19" s="38">
        <v>0</v>
      </c>
      <c r="E19" s="40">
        <f t="shared" si="0"/>
        <v>0</v>
      </c>
      <c r="F19" s="40">
        <f t="shared" si="1"/>
        <v>0</v>
      </c>
    </row>
    <row r="20" spans="1:6" ht="15" customHeight="1">
      <c r="A20" s="37" t="s">
        <v>69</v>
      </c>
      <c r="B20" s="38"/>
      <c r="C20" s="43">
        <v>0</v>
      </c>
      <c r="D20" s="38">
        <v>0</v>
      </c>
      <c r="E20" s="40">
        <f t="shared" si="0"/>
        <v>0</v>
      </c>
      <c r="F20" s="40">
        <f t="shared" si="1"/>
        <v>0</v>
      </c>
    </row>
    <row r="21" spans="1:6" ht="15" customHeight="1">
      <c r="A21" s="44"/>
      <c r="B21" s="44"/>
      <c r="C21" s="45"/>
      <c r="D21" s="44"/>
      <c r="E21" s="44"/>
      <c r="F21" s="40"/>
    </row>
    <row r="22" spans="1:6" ht="15" customHeight="1">
      <c r="A22" s="44"/>
      <c r="B22" s="44"/>
      <c r="C22" s="45"/>
      <c r="D22" s="44"/>
      <c r="E22" s="44"/>
      <c r="F22" s="40"/>
    </row>
    <row r="23" spans="1:6" s="46" customFormat="1" ht="15" customHeight="1">
      <c r="A23" s="47" t="s">
        <v>268</v>
      </c>
      <c r="B23" s="48">
        <f>SUM(B6:B20)</f>
        <v>0</v>
      </c>
      <c r="C23" s="48">
        <f>SUM(C6:C20)</f>
        <v>0</v>
      </c>
      <c r="D23" s="48">
        <f>SUM(D6:D20)</f>
        <v>0</v>
      </c>
      <c r="E23" s="40">
        <f>IFERROR(D23/B23,0)</f>
        <v>0</v>
      </c>
      <c r="F23" s="40">
        <f>IFERROR(D23/C23,0)</f>
        <v>0</v>
      </c>
    </row>
  </sheetData>
  <sheetProtection sheet="1" objects="1"/>
  <mergeCells count="5">
    <mergeCell ref="A2:F2"/>
    <mergeCell ref="A4:A5"/>
    <mergeCell ref="B4:B5"/>
    <mergeCell ref="C4:C5"/>
    <mergeCell ref="D4:F4"/>
  </mergeCells>
  <phoneticPr fontId="11" type="noConversion"/>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4"/>
  <sheetViews>
    <sheetView workbookViewId="0">
      <selection activeCell="B21" sqref="B21"/>
    </sheetView>
  </sheetViews>
  <sheetFormatPr defaultColWidth="8" defaultRowHeight="15" customHeight="1"/>
  <cols>
    <col min="1" max="1" width="55" customWidth="1"/>
    <col min="2" max="8" width="18.75" customWidth="1"/>
  </cols>
  <sheetData>
    <row r="1" spans="1:20" ht="15" customHeight="1">
      <c r="A1" s="49" t="s">
        <v>290</v>
      </c>
      <c r="B1" s="50"/>
      <c r="C1" s="51"/>
      <c r="D1" s="51"/>
      <c r="E1" s="51"/>
      <c r="F1" s="33"/>
      <c r="G1" s="33"/>
      <c r="H1" s="33"/>
      <c r="R1" s="52"/>
      <c r="S1" s="52"/>
      <c r="T1" s="52"/>
    </row>
    <row r="2" spans="1:20" ht="30" customHeight="1">
      <c r="A2" s="79" t="s">
        <v>291</v>
      </c>
      <c r="B2" s="79"/>
      <c r="C2" s="79"/>
      <c r="D2" s="79"/>
      <c r="E2" s="79"/>
      <c r="F2" s="79"/>
      <c r="G2" s="79"/>
      <c r="H2" s="79"/>
    </row>
    <row r="3" spans="1:20" ht="15" customHeight="1">
      <c r="A3" s="51"/>
      <c r="B3" s="53"/>
      <c r="C3" s="51"/>
      <c r="D3" s="51"/>
      <c r="E3" s="51"/>
      <c r="F3" s="51"/>
      <c r="G3" s="51"/>
      <c r="H3" s="54" t="s">
        <v>2</v>
      </c>
    </row>
    <row r="4" spans="1:20" ht="15" customHeight="1">
      <c r="A4" s="80" t="s">
        <v>5</v>
      </c>
      <c r="B4" s="81" t="s">
        <v>292</v>
      </c>
      <c r="C4" s="80" t="s">
        <v>293</v>
      </c>
      <c r="D4" s="80" t="s">
        <v>294</v>
      </c>
      <c r="E4" s="80" t="s">
        <v>295</v>
      </c>
      <c r="F4" s="80" t="s">
        <v>296</v>
      </c>
      <c r="G4" s="80" t="s">
        <v>297</v>
      </c>
      <c r="H4" s="80" t="s">
        <v>298</v>
      </c>
    </row>
    <row r="5" spans="1:20" ht="15" customHeight="1">
      <c r="A5" s="80"/>
      <c r="B5" s="81"/>
      <c r="C5" s="80"/>
      <c r="D5" s="80"/>
      <c r="E5" s="80"/>
      <c r="F5" s="80"/>
      <c r="G5" s="80"/>
      <c r="H5" s="80"/>
    </row>
    <row r="6" spans="1:20" ht="15" customHeight="1">
      <c r="A6" s="55" t="s">
        <v>14</v>
      </c>
      <c r="B6" s="56">
        <f t="shared" ref="B6:B51" si="0">SUM(C6:H6)</f>
        <v>0</v>
      </c>
      <c r="C6" s="57">
        <f t="shared" ref="C6:H6" si="1">SUM(C7:C9)</f>
        <v>0</v>
      </c>
      <c r="D6" s="57">
        <f t="shared" si="1"/>
        <v>0</v>
      </c>
      <c r="E6" s="57">
        <f t="shared" si="1"/>
        <v>0</v>
      </c>
      <c r="F6" s="57">
        <f t="shared" si="1"/>
        <v>0</v>
      </c>
      <c r="G6" s="57">
        <f t="shared" si="1"/>
        <v>0</v>
      </c>
      <c r="H6" s="57">
        <f t="shared" si="1"/>
        <v>0</v>
      </c>
    </row>
    <row r="7" spans="1:20" ht="15" customHeight="1">
      <c r="A7" s="58" t="s">
        <v>299</v>
      </c>
      <c r="B7" s="57">
        <f t="shared" si="0"/>
        <v>0</v>
      </c>
      <c r="C7" s="59">
        <v>0</v>
      </c>
      <c r="D7" s="59">
        <v>0</v>
      </c>
      <c r="E7" s="59"/>
      <c r="F7" s="59">
        <v>0</v>
      </c>
      <c r="G7" s="59">
        <v>0</v>
      </c>
      <c r="H7" s="59">
        <v>0</v>
      </c>
    </row>
    <row r="8" spans="1:20" ht="15" customHeight="1">
      <c r="A8" s="58" t="s">
        <v>300</v>
      </c>
      <c r="B8" s="57">
        <f t="shared" si="0"/>
        <v>0</v>
      </c>
      <c r="C8" s="60">
        <v>0</v>
      </c>
      <c r="D8" s="60">
        <v>0</v>
      </c>
      <c r="E8" s="59"/>
      <c r="F8" s="60">
        <v>0</v>
      </c>
      <c r="G8" s="60">
        <v>0</v>
      </c>
      <c r="H8" s="60">
        <v>0</v>
      </c>
    </row>
    <row r="9" spans="1:20" ht="15" customHeight="1">
      <c r="A9" s="58" t="s">
        <v>301</v>
      </c>
      <c r="B9" s="57">
        <f t="shared" si="0"/>
        <v>0</v>
      </c>
      <c r="C9" s="60">
        <v>0</v>
      </c>
      <c r="D9" s="60">
        <v>0</v>
      </c>
      <c r="E9" s="59"/>
      <c r="F9" s="60">
        <v>0</v>
      </c>
      <c r="G9" s="60">
        <v>0</v>
      </c>
      <c r="H9" s="60">
        <v>0</v>
      </c>
    </row>
    <row r="10" spans="1:20" ht="15" customHeight="1">
      <c r="A10" s="55" t="s">
        <v>49</v>
      </c>
      <c r="B10" s="57">
        <f t="shared" si="0"/>
        <v>0</v>
      </c>
      <c r="C10" s="57">
        <f t="shared" ref="C10:H10" si="2">SUM(C11:C13)</f>
        <v>0</v>
      </c>
      <c r="D10" s="57">
        <f t="shared" si="2"/>
        <v>0</v>
      </c>
      <c r="E10" s="57">
        <f t="shared" si="2"/>
        <v>0</v>
      </c>
      <c r="F10" s="57">
        <f t="shared" si="2"/>
        <v>0</v>
      </c>
      <c r="G10" s="57">
        <f t="shared" si="2"/>
        <v>0</v>
      </c>
      <c r="H10" s="57">
        <f t="shared" si="2"/>
        <v>0</v>
      </c>
    </row>
    <row r="11" spans="1:20" ht="15" customHeight="1">
      <c r="A11" s="58" t="s">
        <v>302</v>
      </c>
      <c r="B11" s="57">
        <f t="shared" si="0"/>
        <v>0</v>
      </c>
      <c r="C11" s="59">
        <v>0</v>
      </c>
      <c r="D11" s="59">
        <v>0</v>
      </c>
      <c r="E11" s="59"/>
      <c r="F11" s="59">
        <v>0</v>
      </c>
      <c r="G11" s="59">
        <v>0</v>
      </c>
      <c r="H11" s="59">
        <v>0</v>
      </c>
    </row>
    <row r="12" spans="1:20" ht="15" customHeight="1">
      <c r="A12" s="58" t="s">
        <v>303</v>
      </c>
      <c r="B12" s="57">
        <f t="shared" si="0"/>
        <v>0</v>
      </c>
      <c r="C12" s="59">
        <v>0</v>
      </c>
      <c r="D12" s="60">
        <v>0</v>
      </c>
      <c r="E12" s="59"/>
      <c r="F12" s="60">
        <v>0</v>
      </c>
      <c r="G12" s="60">
        <v>0</v>
      </c>
      <c r="H12" s="60">
        <v>0</v>
      </c>
    </row>
    <row r="13" spans="1:20" ht="15" customHeight="1">
      <c r="A13" s="58" t="s">
        <v>304</v>
      </c>
      <c r="B13" s="57">
        <f t="shared" si="0"/>
        <v>0</v>
      </c>
      <c r="C13" s="59">
        <v>0</v>
      </c>
      <c r="D13" s="60">
        <v>0</v>
      </c>
      <c r="E13" s="59"/>
      <c r="F13" s="60">
        <v>0</v>
      </c>
      <c r="G13" s="60">
        <v>0</v>
      </c>
      <c r="H13" s="60">
        <v>0</v>
      </c>
    </row>
    <row r="14" spans="1:20" ht="15" customHeight="1">
      <c r="A14" s="55" t="s">
        <v>72</v>
      </c>
      <c r="B14" s="57">
        <f t="shared" si="0"/>
        <v>0</v>
      </c>
      <c r="C14" s="57">
        <f t="shared" ref="C14:H14" si="3">SUM(C15:C16)</f>
        <v>0</v>
      </c>
      <c r="D14" s="57">
        <f t="shared" si="3"/>
        <v>0</v>
      </c>
      <c r="E14" s="57">
        <f t="shared" si="3"/>
        <v>0</v>
      </c>
      <c r="F14" s="57">
        <f t="shared" si="3"/>
        <v>0</v>
      </c>
      <c r="G14" s="57">
        <f t="shared" si="3"/>
        <v>0</v>
      </c>
      <c r="H14" s="57">
        <f t="shared" si="3"/>
        <v>0</v>
      </c>
    </row>
    <row r="15" spans="1:20" ht="15" customHeight="1">
      <c r="A15" s="55" t="s">
        <v>305</v>
      </c>
      <c r="B15" s="57">
        <f t="shared" si="0"/>
        <v>0</v>
      </c>
      <c r="C15" s="59">
        <v>0</v>
      </c>
      <c r="D15" s="59">
        <v>0</v>
      </c>
      <c r="E15" s="59"/>
      <c r="F15" s="59">
        <v>0</v>
      </c>
      <c r="G15" s="59">
        <v>0</v>
      </c>
      <c r="H15" s="59">
        <v>0</v>
      </c>
    </row>
    <row r="16" spans="1:20" ht="15" customHeight="1">
      <c r="A16" s="55" t="s">
        <v>306</v>
      </c>
      <c r="B16" s="57">
        <f t="shared" si="0"/>
        <v>0</v>
      </c>
      <c r="C16" s="59">
        <v>0</v>
      </c>
      <c r="D16" s="60">
        <v>0</v>
      </c>
      <c r="E16" s="59"/>
      <c r="F16" s="60">
        <v>0</v>
      </c>
      <c r="G16" s="60">
        <v>0</v>
      </c>
      <c r="H16" s="60">
        <v>0</v>
      </c>
    </row>
    <row r="17" spans="1:8" ht="15" customHeight="1">
      <c r="A17" s="55" t="s">
        <v>83</v>
      </c>
      <c r="B17" s="57">
        <f t="shared" si="0"/>
        <v>251609</v>
      </c>
      <c r="C17" s="61">
        <f t="shared" ref="C17:H17" si="4">SUM(C18:C27)</f>
        <v>251609</v>
      </c>
      <c r="D17" s="62">
        <f t="shared" si="4"/>
        <v>0</v>
      </c>
      <c r="E17" s="62">
        <f t="shared" si="4"/>
        <v>0</v>
      </c>
      <c r="F17" s="62">
        <f t="shared" si="4"/>
        <v>0</v>
      </c>
      <c r="G17" s="62">
        <f t="shared" si="4"/>
        <v>0</v>
      </c>
      <c r="H17" s="62">
        <f t="shared" si="4"/>
        <v>0</v>
      </c>
    </row>
    <row r="18" spans="1:8" ht="15" customHeight="1">
      <c r="A18" s="55" t="s">
        <v>307</v>
      </c>
      <c r="B18" s="57">
        <f t="shared" si="0"/>
        <v>232704</v>
      </c>
      <c r="C18" s="59">
        <v>232704</v>
      </c>
      <c r="D18" s="59">
        <v>0</v>
      </c>
      <c r="E18" s="59"/>
      <c r="F18" s="59">
        <v>0</v>
      </c>
      <c r="G18" s="59">
        <v>0</v>
      </c>
      <c r="H18" s="59">
        <v>0</v>
      </c>
    </row>
    <row r="19" spans="1:8" ht="15" customHeight="1">
      <c r="A19" s="55" t="s">
        <v>308</v>
      </c>
      <c r="B19" s="57">
        <f t="shared" si="0"/>
        <v>0</v>
      </c>
      <c r="C19" s="60">
        <v>0</v>
      </c>
      <c r="D19" s="60">
        <v>0</v>
      </c>
      <c r="E19" s="59"/>
      <c r="F19" s="60">
        <v>0</v>
      </c>
      <c r="G19" s="60">
        <v>0</v>
      </c>
      <c r="H19" s="60">
        <v>0</v>
      </c>
    </row>
    <row r="20" spans="1:8" ht="15" customHeight="1">
      <c r="A20" s="55" t="s">
        <v>309</v>
      </c>
      <c r="B20" s="57">
        <f t="shared" si="0"/>
        <v>0</v>
      </c>
      <c r="C20" s="60">
        <v>0</v>
      </c>
      <c r="D20" s="60">
        <v>0</v>
      </c>
      <c r="E20" s="59"/>
      <c r="F20" s="60">
        <v>0</v>
      </c>
      <c r="G20" s="60">
        <v>0</v>
      </c>
      <c r="H20" s="60">
        <v>0</v>
      </c>
    </row>
    <row r="21" spans="1:8" ht="15" customHeight="1">
      <c r="A21" s="55" t="s">
        <v>310</v>
      </c>
      <c r="B21" s="57">
        <f t="shared" si="0"/>
        <v>17372</v>
      </c>
      <c r="C21" s="60">
        <v>17372</v>
      </c>
      <c r="D21" s="60">
        <v>0</v>
      </c>
      <c r="E21" s="59"/>
      <c r="F21" s="60">
        <v>0</v>
      </c>
      <c r="G21" s="60">
        <v>0</v>
      </c>
      <c r="H21" s="60">
        <v>0</v>
      </c>
    </row>
    <row r="22" spans="1:8" ht="15" customHeight="1">
      <c r="A22" s="55" t="s">
        <v>311</v>
      </c>
      <c r="B22" s="57">
        <f t="shared" si="0"/>
        <v>1533</v>
      </c>
      <c r="C22" s="60">
        <v>1533</v>
      </c>
      <c r="D22" s="60">
        <v>0</v>
      </c>
      <c r="E22" s="59"/>
      <c r="F22" s="60">
        <v>0</v>
      </c>
      <c r="G22" s="60">
        <v>0</v>
      </c>
      <c r="H22" s="60">
        <v>0</v>
      </c>
    </row>
    <row r="23" spans="1:8" ht="15" customHeight="1">
      <c r="A23" s="55" t="s">
        <v>312</v>
      </c>
      <c r="B23" s="57">
        <f t="shared" si="0"/>
        <v>0</v>
      </c>
      <c r="C23" s="60">
        <v>0</v>
      </c>
      <c r="D23" s="60">
        <v>0</v>
      </c>
      <c r="E23" s="59"/>
      <c r="F23" s="60">
        <v>0</v>
      </c>
      <c r="G23" s="60">
        <v>0</v>
      </c>
      <c r="H23" s="60">
        <v>0</v>
      </c>
    </row>
    <row r="24" spans="1:8" ht="15" customHeight="1">
      <c r="A24" s="55" t="s">
        <v>313</v>
      </c>
      <c r="B24" s="57">
        <f t="shared" si="0"/>
        <v>0</v>
      </c>
      <c r="C24" s="60">
        <v>0</v>
      </c>
      <c r="D24" s="60">
        <v>0</v>
      </c>
      <c r="E24" s="59"/>
      <c r="F24" s="60">
        <v>0</v>
      </c>
      <c r="G24" s="60">
        <v>0</v>
      </c>
      <c r="H24" s="60">
        <v>0</v>
      </c>
    </row>
    <row r="25" spans="1:8" ht="15" customHeight="1">
      <c r="A25" s="55" t="s">
        <v>314</v>
      </c>
      <c r="B25" s="57">
        <f t="shared" si="0"/>
        <v>0</v>
      </c>
      <c r="C25" s="60">
        <v>0</v>
      </c>
      <c r="D25" s="60">
        <v>0</v>
      </c>
      <c r="E25" s="59"/>
      <c r="F25" s="60">
        <v>0</v>
      </c>
      <c r="G25" s="60">
        <v>0</v>
      </c>
      <c r="H25" s="60">
        <v>0</v>
      </c>
    </row>
    <row r="26" spans="1:8" ht="15" customHeight="1">
      <c r="A26" s="55" t="s">
        <v>315</v>
      </c>
      <c r="B26" s="57">
        <f t="shared" si="0"/>
        <v>0</v>
      </c>
      <c r="C26" s="60">
        <v>0</v>
      </c>
      <c r="D26" s="60">
        <v>0</v>
      </c>
      <c r="E26" s="59"/>
      <c r="F26" s="60">
        <v>0</v>
      </c>
      <c r="G26" s="60">
        <v>0</v>
      </c>
      <c r="H26" s="60">
        <v>0</v>
      </c>
    </row>
    <row r="27" spans="1:8" ht="15" customHeight="1">
      <c r="A27" s="55" t="s">
        <v>316</v>
      </c>
      <c r="B27" s="57">
        <f t="shared" si="0"/>
        <v>0</v>
      </c>
      <c r="C27" s="60"/>
      <c r="D27" s="60">
        <v>0</v>
      </c>
      <c r="E27" s="59"/>
      <c r="F27" s="60">
        <v>0</v>
      </c>
      <c r="G27" s="60">
        <v>0</v>
      </c>
      <c r="H27" s="60">
        <v>0</v>
      </c>
    </row>
    <row r="28" spans="1:8" ht="15" customHeight="1">
      <c r="A28" s="55" t="s">
        <v>132</v>
      </c>
      <c r="B28" s="57">
        <f t="shared" si="0"/>
        <v>0</v>
      </c>
      <c r="C28" s="61">
        <f t="shared" ref="C28:H28" si="5">SUM(C29:C33)</f>
        <v>0</v>
      </c>
      <c r="D28" s="62">
        <f t="shared" si="5"/>
        <v>0</v>
      </c>
      <c r="E28" s="62">
        <f t="shared" si="5"/>
        <v>0</v>
      </c>
      <c r="F28" s="62">
        <f t="shared" si="5"/>
        <v>0</v>
      </c>
      <c r="G28" s="62">
        <f t="shared" si="5"/>
        <v>0</v>
      </c>
      <c r="H28" s="62">
        <f t="shared" si="5"/>
        <v>0</v>
      </c>
    </row>
    <row r="29" spans="1:8" ht="15" customHeight="1">
      <c r="A29" s="55" t="s">
        <v>317</v>
      </c>
      <c r="B29" s="57">
        <f t="shared" si="0"/>
        <v>0</v>
      </c>
      <c r="C29" s="59">
        <v>0</v>
      </c>
      <c r="D29" s="59">
        <v>0</v>
      </c>
      <c r="E29" s="59"/>
      <c r="F29" s="59">
        <v>0</v>
      </c>
      <c r="G29" s="59">
        <v>0</v>
      </c>
      <c r="H29" s="59">
        <v>0</v>
      </c>
    </row>
    <row r="30" spans="1:8" ht="15" customHeight="1">
      <c r="A30" s="58" t="s">
        <v>318</v>
      </c>
      <c r="B30" s="57">
        <f t="shared" si="0"/>
        <v>0</v>
      </c>
      <c r="C30" s="60">
        <v>0</v>
      </c>
      <c r="D30" s="60">
        <v>0</v>
      </c>
      <c r="E30" s="59"/>
      <c r="F30" s="60">
        <v>0</v>
      </c>
      <c r="G30" s="60">
        <v>0</v>
      </c>
      <c r="H30" s="60">
        <v>0</v>
      </c>
    </row>
    <row r="31" spans="1:8" ht="15" customHeight="1">
      <c r="A31" s="58" t="s">
        <v>319</v>
      </c>
      <c r="B31" s="57">
        <f t="shared" si="0"/>
        <v>0</v>
      </c>
      <c r="C31" s="60">
        <v>0</v>
      </c>
      <c r="D31" s="60">
        <v>0</v>
      </c>
      <c r="E31" s="59"/>
      <c r="F31" s="60">
        <v>0</v>
      </c>
      <c r="G31" s="60">
        <v>0</v>
      </c>
      <c r="H31" s="60">
        <v>0</v>
      </c>
    </row>
    <row r="32" spans="1:8" ht="15" customHeight="1">
      <c r="A32" s="55" t="s">
        <v>320</v>
      </c>
      <c r="B32" s="57">
        <f t="shared" si="0"/>
        <v>0</v>
      </c>
      <c r="C32" s="60">
        <v>0</v>
      </c>
      <c r="D32" s="60">
        <v>0</v>
      </c>
      <c r="E32" s="59"/>
      <c r="F32" s="60">
        <v>0</v>
      </c>
      <c r="G32" s="60">
        <v>0</v>
      </c>
      <c r="H32" s="60">
        <v>0</v>
      </c>
    </row>
    <row r="33" spans="1:8" ht="15" customHeight="1">
      <c r="A33" s="55" t="s">
        <v>321</v>
      </c>
      <c r="B33" s="57">
        <f t="shared" si="0"/>
        <v>0</v>
      </c>
      <c r="C33" s="60">
        <v>0</v>
      </c>
      <c r="D33" s="60">
        <v>0</v>
      </c>
      <c r="E33" s="59"/>
      <c r="F33" s="60">
        <v>0</v>
      </c>
      <c r="G33" s="60">
        <v>0</v>
      </c>
      <c r="H33" s="60">
        <v>0</v>
      </c>
    </row>
    <row r="34" spans="1:8" ht="15" customHeight="1">
      <c r="A34" s="58" t="s">
        <v>145</v>
      </c>
      <c r="B34" s="57">
        <f t="shared" si="0"/>
        <v>0</v>
      </c>
      <c r="C34" s="61">
        <f t="shared" ref="C34:H34" si="6">SUM(C35:C42)</f>
        <v>0</v>
      </c>
      <c r="D34" s="62">
        <f t="shared" si="6"/>
        <v>0</v>
      </c>
      <c r="E34" s="62">
        <f t="shared" si="6"/>
        <v>0</v>
      </c>
      <c r="F34" s="62">
        <f t="shared" si="6"/>
        <v>0</v>
      </c>
      <c r="G34" s="62">
        <f t="shared" si="6"/>
        <v>0</v>
      </c>
      <c r="H34" s="62">
        <f t="shared" si="6"/>
        <v>0</v>
      </c>
    </row>
    <row r="35" spans="1:8" ht="15" customHeight="1">
      <c r="A35" s="58" t="s">
        <v>322</v>
      </c>
      <c r="B35" s="57">
        <f t="shared" si="0"/>
        <v>0</v>
      </c>
      <c r="C35" s="59">
        <v>0</v>
      </c>
      <c r="D35" s="59">
        <v>0</v>
      </c>
      <c r="E35" s="59"/>
      <c r="F35" s="59">
        <v>0</v>
      </c>
      <c r="G35" s="59">
        <v>0</v>
      </c>
      <c r="H35" s="59">
        <v>0</v>
      </c>
    </row>
    <row r="36" spans="1:8" ht="15" customHeight="1">
      <c r="A36" s="58" t="s">
        <v>323</v>
      </c>
      <c r="B36" s="57">
        <f t="shared" si="0"/>
        <v>0</v>
      </c>
      <c r="C36" s="60">
        <v>0</v>
      </c>
      <c r="D36" s="60">
        <v>0</v>
      </c>
      <c r="E36" s="59"/>
      <c r="F36" s="60">
        <v>0</v>
      </c>
      <c r="G36" s="60">
        <v>0</v>
      </c>
      <c r="H36" s="60">
        <v>0</v>
      </c>
    </row>
    <row r="37" spans="1:8" ht="15" customHeight="1">
      <c r="A37" s="58" t="s">
        <v>324</v>
      </c>
      <c r="B37" s="57">
        <f t="shared" si="0"/>
        <v>0</v>
      </c>
      <c r="C37" s="60">
        <v>0</v>
      </c>
      <c r="D37" s="60">
        <v>0</v>
      </c>
      <c r="E37" s="59"/>
      <c r="F37" s="60">
        <v>0</v>
      </c>
      <c r="G37" s="60">
        <v>0</v>
      </c>
      <c r="H37" s="60">
        <v>0</v>
      </c>
    </row>
    <row r="38" spans="1:8" ht="15" customHeight="1">
      <c r="A38" s="58" t="s">
        <v>325</v>
      </c>
      <c r="B38" s="57">
        <f t="shared" si="0"/>
        <v>0</v>
      </c>
      <c r="C38" s="60">
        <v>0</v>
      </c>
      <c r="D38" s="60">
        <v>0</v>
      </c>
      <c r="E38" s="59"/>
      <c r="F38" s="60">
        <v>0</v>
      </c>
      <c r="G38" s="60">
        <v>0</v>
      </c>
      <c r="H38" s="60">
        <v>0</v>
      </c>
    </row>
    <row r="39" spans="1:8" ht="15" customHeight="1">
      <c r="A39" s="58" t="s">
        <v>326</v>
      </c>
      <c r="B39" s="57">
        <f t="shared" si="0"/>
        <v>0</v>
      </c>
      <c r="C39" s="60">
        <v>0</v>
      </c>
      <c r="D39" s="60">
        <v>0</v>
      </c>
      <c r="E39" s="59"/>
      <c r="F39" s="60">
        <v>0</v>
      </c>
      <c r="G39" s="60">
        <v>0</v>
      </c>
      <c r="H39" s="60">
        <v>0</v>
      </c>
    </row>
    <row r="40" spans="1:8" ht="15" customHeight="1">
      <c r="A40" s="58" t="s">
        <v>327</v>
      </c>
      <c r="B40" s="57">
        <f t="shared" si="0"/>
        <v>0</v>
      </c>
      <c r="C40" s="60">
        <v>0</v>
      </c>
      <c r="D40" s="60">
        <v>0</v>
      </c>
      <c r="E40" s="59"/>
      <c r="F40" s="60">
        <v>0</v>
      </c>
      <c r="G40" s="60">
        <v>0</v>
      </c>
      <c r="H40" s="60">
        <v>0</v>
      </c>
    </row>
    <row r="41" spans="1:8" ht="15" customHeight="1">
      <c r="A41" s="58" t="s">
        <v>328</v>
      </c>
      <c r="B41" s="57">
        <f t="shared" si="0"/>
        <v>0</v>
      </c>
      <c r="C41" s="60">
        <v>0</v>
      </c>
      <c r="D41" s="60">
        <v>0</v>
      </c>
      <c r="E41" s="59"/>
      <c r="F41" s="60">
        <v>0</v>
      </c>
      <c r="G41" s="60">
        <v>0</v>
      </c>
      <c r="H41" s="60">
        <v>0</v>
      </c>
    </row>
    <row r="42" spans="1:8" ht="15" customHeight="1">
      <c r="A42" s="58" t="s">
        <v>329</v>
      </c>
      <c r="B42" s="57">
        <f t="shared" si="0"/>
        <v>0</v>
      </c>
      <c r="C42" s="60">
        <v>0</v>
      </c>
      <c r="D42" s="60">
        <v>0</v>
      </c>
      <c r="E42" s="59"/>
      <c r="F42" s="60">
        <v>0</v>
      </c>
      <c r="G42" s="60">
        <v>0</v>
      </c>
      <c r="H42" s="60">
        <v>0</v>
      </c>
    </row>
    <row r="43" spans="1:8" ht="15" customHeight="1">
      <c r="A43" s="58" t="s">
        <v>185</v>
      </c>
      <c r="B43" s="57">
        <f t="shared" si="0"/>
        <v>0</v>
      </c>
      <c r="C43" s="61">
        <f t="shared" ref="C43:H43" si="7">SUM(C44)</f>
        <v>0</v>
      </c>
      <c r="D43" s="62">
        <f t="shared" si="7"/>
        <v>0</v>
      </c>
      <c r="E43" s="62">
        <f t="shared" si="7"/>
        <v>0</v>
      </c>
      <c r="F43" s="62">
        <f t="shared" si="7"/>
        <v>0</v>
      </c>
      <c r="G43" s="62">
        <f t="shared" si="7"/>
        <v>0</v>
      </c>
      <c r="H43" s="62">
        <f t="shared" si="7"/>
        <v>0</v>
      </c>
    </row>
    <row r="44" spans="1:8" ht="15" customHeight="1">
      <c r="A44" s="58" t="s">
        <v>330</v>
      </c>
      <c r="B44" s="57">
        <f t="shared" si="0"/>
        <v>0</v>
      </c>
      <c r="C44" s="59">
        <v>0</v>
      </c>
      <c r="D44" s="59">
        <v>0</v>
      </c>
      <c r="E44" s="59"/>
      <c r="F44" s="59">
        <v>0</v>
      </c>
      <c r="G44" s="59">
        <v>0</v>
      </c>
      <c r="H44" s="59">
        <v>0</v>
      </c>
    </row>
    <row r="45" spans="1:8" ht="15" customHeight="1">
      <c r="A45" s="58" t="s">
        <v>189</v>
      </c>
      <c r="B45" s="57">
        <f t="shared" si="0"/>
        <v>0</v>
      </c>
      <c r="C45" s="62">
        <f t="shared" ref="C45:H45" si="8">SUM(C46:C48)</f>
        <v>0</v>
      </c>
      <c r="D45" s="62">
        <f t="shared" si="8"/>
        <v>0</v>
      </c>
      <c r="E45" s="62">
        <f t="shared" si="8"/>
        <v>0</v>
      </c>
      <c r="F45" s="62">
        <f t="shared" si="8"/>
        <v>0</v>
      </c>
      <c r="G45" s="62">
        <f t="shared" si="8"/>
        <v>0</v>
      </c>
      <c r="H45" s="62">
        <f t="shared" si="8"/>
        <v>0</v>
      </c>
    </row>
    <row r="46" spans="1:8" ht="15" customHeight="1">
      <c r="A46" s="58" t="s">
        <v>331</v>
      </c>
      <c r="B46" s="57">
        <f t="shared" si="0"/>
        <v>0</v>
      </c>
      <c r="C46" s="59">
        <v>0</v>
      </c>
      <c r="D46" s="59">
        <v>0</v>
      </c>
      <c r="E46" s="59"/>
      <c r="F46" s="59">
        <v>0</v>
      </c>
      <c r="G46" s="59">
        <v>0</v>
      </c>
      <c r="H46" s="59">
        <v>0</v>
      </c>
    </row>
    <row r="47" spans="1:8" ht="15" customHeight="1">
      <c r="A47" s="58" t="s">
        <v>332</v>
      </c>
      <c r="B47" s="57">
        <f t="shared" si="0"/>
        <v>0</v>
      </c>
      <c r="C47" s="60">
        <v>0</v>
      </c>
      <c r="D47" s="60">
        <v>0</v>
      </c>
      <c r="E47" s="59"/>
      <c r="F47" s="60">
        <v>0</v>
      </c>
      <c r="G47" s="60">
        <v>0</v>
      </c>
      <c r="H47" s="60">
        <v>0</v>
      </c>
    </row>
    <row r="48" spans="1:8" ht="15" customHeight="1">
      <c r="A48" s="58" t="s">
        <v>333</v>
      </c>
      <c r="B48" s="57">
        <f t="shared" si="0"/>
        <v>0</v>
      </c>
      <c r="C48" s="60">
        <v>0</v>
      </c>
      <c r="D48" s="60">
        <v>0</v>
      </c>
      <c r="E48" s="59"/>
      <c r="F48" s="60">
        <v>0</v>
      </c>
      <c r="G48" s="60">
        <v>0</v>
      </c>
      <c r="H48" s="60">
        <v>0</v>
      </c>
    </row>
    <row r="49" spans="1:8" ht="15" customHeight="1">
      <c r="A49" s="58" t="s">
        <v>213</v>
      </c>
      <c r="B49" s="57">
        <f t="shared" si="0"/>
        <v>17839</v>
      </c>
      <c r="C49" s="59">
        <v>17839</v>
      </c>
      <c r="D49" s="59">
        <v>0</v>
      </c>
      <c r="E49" s="59"/>
      <c r="F49" s="60">
        <v>0</v>
      </c>
      <c r="G49" s="60">
        <v>0</v>
      </c>
      <c r="H49" s="60">
        <v>0</v>
      </c>
    </row>
    <row r="50" spans="1:8" ht="15" customHeight="1">
      <c r="A50" s="58" t="s">
        <v>230</v>
      </c>
      <c r="B50" s="57">
        <f t="shared" si="0"/>
        <v>150</v>
      </c>
      <c r="C50" s="59">
        <v>150</v>
      </c>
      <c r="D50" s="59">
        <v>0</v>
      </c>
      <c r="E50" s="59"/>
      <c r="F50" s="60">
        <v>0</v>
      </c>
      <c r="G50" s="60">
        <v>0</v>
      </c>
      <c r="H50" s="60">
        <v>0</v>
      </c>
    </row>
    <row r="51" spans="1:8" ht="15" customHeight="1">
      <c r="A51" s="55" t="s">
        <v>247</v>
      </c>
      <c r="B51" s="57">
        <f t="shared" si="0"/>
        <v>0</v>
      </c>
      <c r="C51" s="59">
        <v>0</v>
      </c>
      <c r="D51" s="59">
        <v>0</v>
      </c>
      <c r="E51" s="59"/>
      <c r="F51" s="60">
        <v>0</v>
      </c>
      <c r="G51" s="60">
        <v>0</v>
      </c>
      <c r="H51" s="60">
        <v>0</v>
      </c>
    </row>
    <row r="52" spans="1:8" ht="15" customHeight="1">
      <c r="A52" s="63"/>
      <c r="B52" s="56"/>
      <c r="C52" s="59"/>
      <c r="D52" s="59"/>
      <c r="E52" s="59"/>
      <c r="F52" s="59"/>
      <c r="G52" s="59"/>
      <c r="H52" s="59"/>
    </row>
    <row r="53" spans="1:8" ht="15" customHeight="1">
      <c r="A53" s="63"/>
      <c r="B53" s="56"/>
      <c r="C53" s="59"/>
      <c r="D53" s="59"/>
      <c r="E53" s="59"/>
      <c r="F53" s="59"/>
      <c r="G53" s="59"/>
      <c r="H53" s="59"/>
    </row>
    <row r="54" spans="1:8" s="46" customFormat="1" ht="15" customHeight="1">
      <c r="A54" s="64" t="s">
        <v>287</v>
      </c>
      <c r="B54" s="57">
        <f>SUM(C54:H54)</f>
        <v>269598</v>
      </c>
      <c r="C54" s="62">
        <f t="shared" ref="C54:H54" si="9">SUM(C6,C10,C14,C17,C28,C34,C43,C45,C49,C50,C51)</f>
        <v>269598</v>
      </c>
      <c r="D54" s="62">
        <f t="shared" si="9"/>
        <v>0</v>
      </c>
      <c r="E54" s="62">
        <f t="shared" si="9"/>
        <v>0</v>
      </c>
      <c r="F54" s="62">
        <f t="shared" si="9"/>
        <v>0</v>
      </c>
      <c r="G54" s="62">
        <f t="shared" si="9"/>
        <v>0</v>
      </c>
      <c r="H54" s="62">
        <f t="shared" si="9"/>
        <v>0</v>
      </c>
    </row>
  </sheetData>
  <sheetProtection sheet="1" objects="1"/>
  <mergeCells count="9">
    <mergeCell ref="A2:H2"/>
    <mergeCell ref="A4:A5"/>
    <mergeCell ref="B4:B5"/>
    <mergeCell ref="C4:C5"/>
    <mergeCell ref="D4:D5"/>
    <mergeCell ref="E4:E5"/>
    <mergeCell ref="F4:F5"/>
    <mergeCell ref="G4:G5"/>
    <mergeCell ref="H4:H5"/>
  </mergeCells>
  <phoneticPr fontId="11"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表九</vt:lpstr>
      <vt:lpstr>表十</vt:lpstr>
      <vt:lpstr>表十一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（苏家屯区）总收发</cp:lastModifiedBy>
  <dcterms:modified xsi:type="dcterms:W3CDTF">2024-03-15T05:41:28Z</dcterms:modified>
</cp:coreProperties>
</file>