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207FACEC-B7B3-41B2-A4AA-3904E8D31D76}" xr6:coauthVersionLast="45" xr6:coauthVersionMax="45" xr10:uidLastSave="{00000000-0000-0000-0000-000000000000}"/>
  <bookViews>
    <workbookView xWindow="-120" yWindow="-120" windowWidth="29040" windowHeight="15840" xr2:uid="{00000000-000D-0000-FFFF-FFFF00000000}"/>
  </bookViews>
  <sheets>
    <sheet name="表九" sheetId="1" r:id="rId1"/>
    <sheet name="表十" sheetId="2" r:id="rId2"/>
    <sheet name="Sheet1" sheetId="3" r:id="rId3"/>
  </sheets>
  <definedNames>
    <definedName name="_xlnm.Print_Titles" localSheetId="0">表九!$2:$6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2" l="1"/>
  <c r="B50" i="2"/>
  <c r="B49" i="2"/>
  <c r="B48" i="2"/>
  <c r="B47" i="2"/>
  <c r="B46" i="2"/>
  <c r="H45" i="2"/>
  <c r="G45" i="2"/>
  <c r="F45" i="2"/>
  <c r="E45" i="2"/>
  <c r="B45" i="2" s="1"/>
  <c r="D45" i="2"/>
  <c r="C45" i="2"/>
  <c r="B44" i="2"/>
  <c r="H43" i="2"/>
  <c r="G43" i="2"/>
  <c r="F43" i="2"/>
  <c r="E43" i="2"/>
  <c r="D43" i="2"/>
  <c r="B43" i="2" s="1"/>
  <c r="C43" i="2"/>
  <c r="B42" i="2"/>
  <c r="B41" i="2"/>
  <c r="B40" i="2"/>
  <c r="B39" i="2"/>
  <c r="B38" i="2"/>
  <c r="B37" i="2"/>
  <c r="B36" i="2"/>
  <c r="B35" i="2"/>
  <c r="H34" i="2"/>
  <c r="G34" i="2"/>
  <c r="F34" i="2"/>
  <c r="E34" i="2"/>
  <c r="D34" i="2"/>
  <c r="B34" i="2" s="1"/>
  <c r="C34" i="2"/>
  <c r="B33" i="2"/>
  <c r="B32" i="2"/>
  <c r="B31" i="2"/>
  <c r="B30" i="2"/>
  <c r="B29" i="2"/>
  <c r="H28" i="2"/>
  <c r="G28" i="2"/>
  <c r="F28" i="2"/>
  <c r="E28" i="2"/>
  <c r="D28" i="2"/>
  <c r="B28" i="2" s="1"/>
  <c r="C28" i="2"/>
  <c r="B27" i="2"/>
  <c r="B26" i="2"/>
  <c r="B25" i="2"/>
  <c r="B24" i="2"/>
  <c r="B23" i="2"/>
  <c r="B22" i="2"/>
  <c r="B21" i="2"/>
  <c r="B20" i="2"/>
  <c r="B19" i="2"/>
  <c r="B18" i="2"/>
  <c r="H17" i="2"/>
  <c r="G17" i="2"/>
  <c r="F17" i="2"/>
  <c r="E17" i="2"/>
  <c r="D17" i="2"/>
  <c r="C17" i="2"/>
  <c r="B17" i="2" s="1"/>
  <c r="B16" i="2"/>
  <c r="B15" i="2"/>
  <c r="H14" i="2"/>
  <c r="G14" i="2"/>
  <c r="F14" i="2"/>
  <c r="B14" i="2" s="1"/>
  <c r="E14" i="2"/>
  <c r="D14" i="2"/>
  <c r="C14" i="2"/>
  <c r="B13" i="2"/>
  <c r="B12" i="2"/>
  <c r="B11" i="2"/>
  <c r="H10" i="2"/>
  <c r="G10" i="2"/>
  <c r="F10" i="2"/>
  <c r="E10" i="2"/>
  <c r="D10" i="2"/>
  <c r="D54" i="2" s="1"/>
  <c r="C10" i="2"/>
  <c r="B10" i="2" s="1"/>
  <c r="B9" i="2"/>
  <c r="B8" i="2"/>
  <c r="B7" i="2"/>
  <c r="H6" i="2"/>
  <c r="H54" i="2" s="1"/>
  <c r="G6" i="2"/>
  <c r="G54" i="2" s="1"/>
  <c r="F6" i="2"/>
  <c r="F54" i="2" s="1"/>
  <c r="E6" i="2"/>
  <c r="E54" i="2" s="1"/>
  <c r="D6" i="2"/>
  <c r="C6" i="2"/>
  <c r="C54" i="2" s="1"/>
  <c r="B6" i="2"/>
  <c r="L257" i="1"/>
  <c r="K257" i="1"/>
  <c r="F257" i="1"/>
  <c r="E257" i="1"/>
  <c r="L256" i="1"/>
  <c r="K256" i="1"/>
  <c r="F256" i="1"/>
  <c r="E256" i="1"/>
  <c r="J255" i="1"/>
  <c r="L255" i="1" s="1"/>
  <c r="I255" i="1"/>
  <c r="H255" i="1"/>
  <c r="K255" i="1" s="1"/>
  <c r="F255" i="1"/>
  <c r="D255" i="1"/>
  <c r="E255" i="1" s="1"/>
  <c r="C255" i="1"/>
  <c r="B255" i="1"/>
  <c r="L254" i="1"/>
  <c r="K254" i="1"/>
  <c r="F254" i="1"/>
  <c r="E254" i="1"/>
  <c r="L253" i="1"/>
  <c r="K253" i="1"/>
  <c r="F253" i="1"/>
  <c r="E253" i="1"/>
  <c r="L252" i="1"/>
  <c r="K252" i="1"/>
  <c r="F252" i="1"/>
  <c r="E252" i="1"/>
  <c r="L251" i="1"/>
  <c r="K251" i="1"/>
  <c r="F251" i="1"/>
  <c r="E251" i="1"/>
  <c r="J250" i="1"/>
  <c r="L250" i="1" s="1"/>
  <c r="I250" i="1"/>
  <c r="H250" i="1"/>
  <c r="D250" i="1"/>
  <c r="F250" i="1" s="1"/>
  <c r="C250" i="1"/>
  <c r="B250" i="1"/>
  <c r="L246" i="1"/>
  <c r="K246" i="1"/>
  <c r="L245" i="1"/>
  <c r="K245" i="1"/>
  <c r="L244" i="1"/>
  <c r="K244" i="1"/>
  <c r="L243" i="1"/>
  <c r="K243" i="1"/>
  <c r="L242" i="1"/>
  <c r="K242" i="1"/>
  <c r="L241" i="1"/>
  <c r="K241" i="1"/>
  <c r="N240" i="1"/>
  <c r="J240" i="1"/>
  <c r="K240" i="1" s="1"/>
  <c r="I240" i="1"/>
  <c r="H240" i="1"/>
  <c r="L239" i="1"/>
  <c r="K239" i="1"/>
  <c r="L238" i="1"/>
  <c r="K238" i="1"/>
  <c r="L237" i="1"/>
  <c r="K237" i="1"/>
  <c r="L236" i="1"/>
  <c r="K236" i="1"/>
  <c r="L235" i="1"/>
  <c r="K235" i="1"/>
  <c r="L234" i="1"/>
  <c r="K234" i="1"/>
  <c r="L233" i="1"/>
  <c r="K233" i="1"/>
  <c r="L232" i="1"/>
  <c r="K232" i="1"/>
  <c r="L231" i="1"/>
  <c r="K231" i="1"/>
  <c r="L230" i="1"/>
  <c r="K230" i="1"/>
  <c r="L229" i="1"/>
  <c r="K229" i="1"/>
  <c r="L228" i="1"/>
  <c r="K228" i="1"/>
  <c r="N227" i="1"/>
  <c r="N226" i="1" s="1"/>
  <c r="J227" i="1"/>
  <c r="K227" i="1" s="1"/>
  <c r="I227" i="1"/>
  <c r="L227" i="1" s="1"/>
  <c r="H227" i="1"/>
  <c r="J226" i="1"/>
  <c r="K226" i="1" s="1"/>
  <c r="I226" i="1"/>
  <c r="H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N210" i="1"/>
  <c r="J210" i="1"/>
  <c r="K210" i="1" s="1"/>
  <c r="I210" i="1"/>
  <c r="L210" i="1" s="1"/>
  <c r="H210" i="1"/>
  <c r="L209" i="1"/>
  <c r="K209" i="1"/>
  <c r="L208" i="1"/>
  <c r="K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N194" i="1"/>
  <c r="J194" i="1"/>
  <c r="K194" i="1" s="1"/>
  <c r="I194" i="1"/>
  <c r="L194" i="1" s="1"/>
  <c r="H194" i="1"/>
  <c r="L193" i="1"/>
  <c r="K193" i="1"/>
  <c r="L192" i="1"/>
  <c r="K192" i="1"/>
  <c r="L191" i="1"/>
  <c r="K191" i="1"/>
  <c r="L190" i="1"/>
  <c r="K190" i="1"/>
  <c r="L189" i="1"/>
  <c r="K189" i="1"/>
  <c r="L188" i="1"/>
  <c r="K188" i="1"/>
  <c r="L187" i="1"/>
  <c r="K187" i="1"/>
  <c r="L186" i="1"/>
  <c r="K186" i="1"/>
  <c r="L185" i="1"/>
  <c r="K185" i="1"/>
  <c r="L184" i="1"/>
  <c r="K184" i="1"/>
  <c r="N183" i="1"/>
  <c r="K183" i="1"/>
  <c r="J183" i="1"/>
  <c r="L183" i="1" s="1"/>
  <c r="I183" i="1"/>
  <c r="H183" i="1"/>
  <c r="L182" i="1"/>
  <c r="K182" i="1"/>
  <c r="L181" i="1"/>
  <c r="K181" i="1"/>
  <c r="L180" i="1"/>
  <c r="K180" i="1"/>
  <c r="L179" i="1"/>
  <c r="K179" i="1"/>
  <c r="L178" i="1"/>
  <c r="K178" i="1"/>
  <c r="L177" i="1"/>
  <c r="K177" i="1"/>
  <c r="L176" i="1"/>
  <c r="K176" i="1"/>
  <c r="L175" i="1"/>
  <c r="K175" i="1"/>
  <c r="L174" i="1"/>
  <c r="K174" i="1"/>
  <c r="N173" i="1"/>
  <c r="K173" i="1"/>
  <c r="J173" i="1"/>
  <c r="L173" i="1" s="1"/>
  <c r="I173" i="1"/>
  <c r="H173" i="1"/>
  <c r="L172" i="1"/>
  <c r="K172" i="1"/>
  <c r="L171" i="1"/>
  <c r="K171" i="1"/>
  <c r="L170" i="1"/>
  <c r="K170" i="1"/>
  <c r="N169" i="1"/>
  <c r="K169" i="1"/>
  <c r="J169" i="1"/>
  <c r="L169" i="1" s="1"/>
  <c r="I169" i="1"/>
  <c r="H169" i="1"/>
  <c r="N168" i="1"/>
  <c r="K168" i="1"/>
  <c r="J168" i="1"/>
  <c r="L168" i="1" s="1"/>
  <c r="I168" i="1"/>
  <c r="H168" i="1"/>
  <c r="L167" i="1"/>
  <c r="K167" i="1"/>
  <c r="L166" i="1"/>
  <c r="K166" i="1"/>
  <c r="N165" i="1"/>
  <c r="K165" i="1"/>
  <c r="J165" i="1"/>
  <c r="I165" i="1"/>
  <c r="L165" i="1" s="1"/>
  <c r="H165" i="1"/>
  <c r="N164" i="1"/>
  <c r="K164" i="1"/>
  <c r="J164" i="1"/>
  <c r="I164" i="1"/>
  <c r="L164" i="1" s="1"/>
  <c r="H164" i="1"/>
  <c r="L163" i="1"/>
  <c r="K163" i="1"/>
  <c r="L162" i="1"/>
  <c r="K162" i="1"/>
  <c r="L161" i="1"/>
  <c r="K161" i="1"/>
  <c r="N160" i="1"/>
  <c r="K160" i="1"/>
  <c r="J160" i="1"/>
  <c r="I160" i="1"/>
  <c r="L160" i="1" s="1"/>
  <c r="H160" i="1"/>
  <c r="L159" i="1"/>
  <c r="K159" i="1"/>
  <c r="L158" i="1"/>
  <c r="K158" i="1"/>
  <c r="N157" i="1"/>
  <c r="K157" i="1"/>
  <c r="J157" i="1"/>
  <c r="L157" i="1" s="1"/>
  <c r="I157" i="1"/>
  <c r="H157" i="1"/>
  <c r="L156" i="1"/>
  <c r="K156" i="1"/>
  <c r="L155" i="1"/>
  <c r="K155" i="1"/>
  <c r="L154" i="1"/>
  <c r="K154" i="1"/>
  <c r="L153" i="1"/>
  <c r="K153" i="1"/>
  <c r="L152" i="1"/>
  <c r="K152" i="1"/>
  <c r="L151" i="1"/>
  <c r="K151" i="1"/>
  <c r="L150" i="1"/>
  <c r="K150" i="1"/>
  <c r="L149" i="1"/>
  <c r="K149" i="1"/>
  <c r="L148" i="1"/>
  <c r="K148" i="1"/>
  <c r="N147" i="1"/>
  <c r="K147" i="1"/>
  <c r="J147" i="1"/>
  <c r="L147" i="1" s="1"/>
  <c r="I147" i="1"/>
  <c r="H147" i="1"/>
  <c r="L146" i="1"/>
  <c r="K146" i="1"/>
  <c r="L145" i="1"/>
  <c r="K145" i="1"/>
  <c r="L144" i="1"/>
  <c r="K144" i="1"/>
  <c r="L143" i="1"/>
  <c r="K143" i="1"/>
  <c r="L142" i="1"/>
  <c r="K142" i="1"/>
  <c r="L141" i="1"/>
  <c r="K141" i="1"/>
  <c r="N140" i="1"/>
  <c r="K140" i="1"/>
  <c r="J140" i="1"/>
  <c r="L140" i="1" s="1"/>
  <c r="I140" i="1"/>
  <c r="H140" i="1"/>
  <c r="L139" i="1"/>
  <c r="K139" i="1"/>
  <c r="L138" i="1"/>
  <c r="K138" i="1"/>
  <c r="L137" i="1"/>
  <c r="K137" i="1"/>
  <c r="L136" i="1"/>
  <c r="K136" i="1"/>
  <c r="L135" i="1"/>
  <c r="K135" i="1"/>
  <c r="L134" i="1"/>
  <c r="K134" i="1"/>
  <c r="L133" i="1"/>
  <c r="K133" i="1"/>
  <c r="L132" i="1"/>
  <c r="K132" i="1"/>
  <c r="N131" i="1"/>
  <c r="K131" i="1"/>
  <c r="J131" i="1"/>
  <c r="L131" i="1" s="1"/>
  <c r="I131" i="1"/>
  <c r="I120" i="1" s="1"/>
  <c r="H131" i="1"/>
  <c r="L130" i="1"/>
  <c r="K130" i="1"/>
  <c r="L129" i="1"/>
  <c r="K129" i="1"/>
  <c r="L128" i="1"/>
  <c r="K128" i="1"/>
  <c r="L127" i="1"/>
  <c r="K127" i="1"/>
  <c r="N126" i="1"/>
  <c r="K126" i="1"/>
  <c r="J126" i="1"/>
  <c r="L126" i="1" s="1"/>
  <c r="I126" i="1"/>
  <c r="H126" i="1"/>
  <c r="L125" i="1"/>
  <c r="K125" i="1"/>
  <c r="L124" i="1"/>
  <c r="K124" i="1"/>
  <c r="L123" i="1"/>
  <c r="K123" i="1"/>
  <c r="L122" i="1"/>
  <c r="K122" i="1"/>
  <c r="N121" i="1"/>
  <c r="K121" i="1"/>
  <c r="J121" i="1"/>
  <c r="I121" i="1"/>
  <c r="L121" i="1" s="1"/>
  <c r="H121" i="1"/>
  <c r="N120" i="1"/>
  <c r="K120" i="1"/>
  <c r="J120" i="1"/>
  <c r="L120" i="1" s="1"/>
  <c r="H120" i="1"/>
  <c r="L119" i="1"/>
  <c r="K119" i="1"/>
  <c r="L118" i="1"/>
  <c r="K118" i="1"/>
  <c r="L117" i="1"/>
  <c r="K117" i="1"/>
  <c r="L116" i="1"/>
  <c r="K116" i="1"/>
  <c r="N115" i="1"/>
  <c r="K115" i="1"/>
  <c r="J115" i="1"/>
  <c r="I115" i="1"/>
  <c r="L115" i="1" s="1"/>
  <c r="H115" i="1"/>
  <c r="L114" i="1"/>
  <c r="K114" i="1"/>
  <c r="L113" i="1"/>
  <c r="K113" i="1"/>
  <c r="L112" i="1"/>
  <c r="K112" i="1"/>
  <c r="L111" i="1"/>
  <c r="K111" i="1"/>
  <c r="N110" i="1"/>
  <c r="K110" i="1"/>
  <c r="J110" i="1"/>
  <c r="L110" i="1" s="1"/>
  <c r="I110" i="1"/>
  <c r="H110" i="1"/>
  <c r="L109" i="1"/>
  <c r="K109" i="1"/>
  <c r="L108" i="1"/>
  <c r="K108" i="1"/>
  <c r="L107" i="1"/>
  <c r="K107" i="1"/>
  <c r="L106" i="1"/>
  <c r="K106" i="1"/>
  <c r="N105" i="1"/>
  <c r="N104" i="1" s="1"/>
  <c r="K105" i="1"/>
  <c r="J105" i="1"/>
  <c r="L105" i="1" s="1"/>
  <c r="I105" i="1"/>
  <c r="H105" i="1"/>
  <c r="K104" i="1"/>
  <c r="J104" i="1"/>
  <c r="H104" i="1"/>
  <c r="L103" i="1"/>
  <c r="K103" i="1"/>
  <c r="L102" i="1"/>
  <c r="K102" i="1"/>
  <c r="L101" i="1"/>
  <c r="K101" i="1"/>
  <c r="L100" i="1"/>
  <c r="K100" i="1"/>
  <c r="L99" i="1"/>
  <c r="K99" i="1"/>
  <c r="L98" i="1"/>
  <c r="K98" i="1"/>
  <c r="L97" i="1"/>
  <c r="K97" i="1"/>
  <c r="L96" i="1"/>
  <c r="K96" i="1"/>
  <c r="N95" i="1"/>
  <c r="K95" i="1"/>
  <c r="J95" i="1"/>
  <c r="L95" i="1" s="1"/>
  <c r="I95" i="1"/>
  <c r="H95" i="1"/>
  <c r="L94" i="1"/>
  <c r="K94" i="1"/>
  <c r="L93" i="1"/>
  <c r="K93" i="1"/>
  <c r="N92" i="1"/>
  <c r="K92" i="1"/>
  <c r="J92" i="1"/>
  <c r="I92" i="1"/>
  <c r="L92" i="1" s="1"/>
  <c r="H92" i="1"/>
  <c r="L91" i="1"/>
  <c r="K91" i="1"/>
  <c r="L90" i="1"/>
  <c r="K90" i="1"/>
  <c r="L89" i="1"/>
  <c r="K89" i="1"/>
  <c r="L88" i="1"/>
  <c r="K88" i="1"/>
  <c r="L87" i="1"/>
  <c r="K87" i="1"/>
  <c r="N86" i="1"/>
  <c r="K86" i="1"/>
  <c r="J86" i="1"/>
  <c r="L86" i="1" s="1"/>
  <c r="I86" i="1"/>
  <c r="H86" i="1"/>
  <c r="L85" i="1"/>
  <c r="K85" i="1"/>
  <c r="L84" i="1"/>
  <c r="K84" i="1"/>
  <c r="L83" i="1"/>
  <c r="K83" i="1"/>
  <c r="N82" i="1"/>
  <c r="J82" i="1"/>
  <c r="I82" i="1"/>
  <c r="L82" i="1" s="1"/>
  <c r="H82" i="1"/>
  <c r="K82" i="1" s="1"/>
  <c r="L81" i="1"/>
  <c r="K81" i="1"/>
  <c r="L80" i="1"/>
  <c r="K80" i="1"/>
  <c r="L79" i="1"/>
  <c r="K79" i="1"/>
  <c r="N78" i="1"/>
  <c r="J78" i="1"/>
  <c r="L78" i="1" s="1"/>
  <c r="I78" i="1"/>
  <c r="H78" i="1"/>
  <c r="K78" i="1" s="1"/>
  <c r="L77" i="1"/>
  <c r="K77" i="1"/>
  <c r="L76" i="1"/>
  <c r="K76" i="1"/>
  <c r="L75" i="1"/>
  <c r="K75" i="1"/>
  <c r="N74" i="1"/>
  <c r="J74" i="1"/>
  <c r="L74" i="1" s="1"/>
  <c r="I74" i="1"/>
  <c r="H74" i="1"/>
  <c r="K74" i="1" s="1"/>
  <c r="L73" i="1"/>
  <c r="K73" i="1"/>
  <c r="L72" i="1"/>
  <c r="K72" i="1"/>
  <c r="L71" i="1"/>
  <c r="K71" i="1"/>
  <c r="L70" i="1"/>
  <c r="K70" i="1"/>
  <c r="L69" i="1"/>
  <c r="K69" i="1"/>
  <c r="N68" i="1"/>
  <c r="L68" i="1"/>
  <c r="K68" i="1"/>
  <c r="J68" i="1"/>
  <c r="I68" i="1"/>
  <c r="H68" i="1"/>
  <c r="L67" i="1"/>
  <c r="K67" i="1"/>
  <c r="L66" i="1"/>
  <c r="K66" i="1"/>
  <c r="L65" i="1"/>
  <c r="K65" i="1"/>
  <c r="L64" i="1"/>
  <c r="K64" i="1"/>
  <c r="N63" i="1"/>
  <c r="N46" i="1" s="1"/>
  <c r="J63" i="1"/>
  <c r="I63" i="1"/>
  <c r="L63" i="1" s="1"/>
  <c r="H63" i="1"/>
  <c r="K63" i="1" s="1"/>
  <c r="L62" i="1"/>
  <c r="K62" i="1"/>
  <c r="L61" i="1"/>
  <c r="K61" i="1"/>
  <c r="L60" i="1"/>
  <c r="K60" i="1"/>
  <c r="L59" i="1"/>
  <c r="K59" i="1"/>
  <c r="L58" i="1"/>
  <c r="K58" i="1"/>
  <c r="L57" i="1"/>
  <c r="K57" i="1"/>
  <c r="L56" i="1"/>
  <c r="K56" i="1"/>
  <c r="L55" i="1"/>
  <c r="K55" i="1"/>
  <c r="L54" i="1"/>
  <c r="K54" i="1"/>
  <c r="L53" i="1"/>
  <c r="K53" i="1"/>
  <c r="L52" i="1"/>
  <c r="K52" i="1"/>
  <c r="F52" i="1"/>
  <c r="E52" i="1"/>
  <c r="L51" i="1"/>
  <c r="K51" i="1"/>
  <c r="F51" i="1"/>
  <c r="E51" i="1"/>
  <c r="L50" i="1"/>
  <c r="K50" i="1"/>
  <c r="F50" i="1"/>
  <c r="D50" i="1"/>
  <c r="E50" i="1" s="1"/>
  <c r="C50" i="1"/>
  <c r="B50" i="1"/>
  <c r="L49" i="1"/>
  <c r="K49" i="1"/>
  <c r="F49" i="1"/>
  <c r="E49" i="1"/>
  <c r="L48" i="1"/>
  <c r="K48" i="1"/>
  <c r="F48" i="1"/>
  <c r="E48" i="1"/>
  <c r="N47" i="1"/>
  <c r="J47" i="1"/>
  <c r="L47" i="1" s="1"/>
  <c r="I47" i="1"/>
  <c r="I46" i="1" s="1"/>
  <c r="H47" i="1"/>
  <c r="H46" i="1" s="1"/>
  <c r="F47" i="1"/>
  <c r="E47" i="1"/>
  <c r="J46" i="1"/>
  <c r="D46" i="1"/>
  <c r="F46" i="1" s="1"/>
  <c r="C46" i="1"/>
  <c r="B46" i="1"/>
  <c r="L45" i="1"/>
  <c r="K45" i="1"/>
  <c r="F45" i="1"/>
  <c r="E45" i="1"/>
  <c r="L44" i="1"/>
  <c r="K44" i="1"/>
  <c r="F44" i="1"/>
  <c r="E44" i="1"/>
  <c r="L43" i="1"/>
  <c r="K43" i="1"/>
  <c r="F43" i="1"/>
  <c r="E43" i="1"/>
  <c r="L42" i="1"/>
  <c r="K42" i="1"/>
  <c r="F42" i="1"/>
  <c r="E42" i="1"/>
  <c r="N41" i="1"/>
  <c r="N35" i="1" s="1"/>
  <c r="J41" i="1"/>
  <c r="L41" i="1" s="1"/>
  <c r="I41" i="1"/>
  <c r="H41" i="1"/>
  <c r="K41" i="1" s="1"/>
  <c r="F41" i="1"/>
  <c r="E41" i="1"/>
  <c r="L40" i="1"/>
  <c r="K40" i="1"/>
  <c r="F40" i="1"/>
  <c r="E40" i="1"/>
  <c r="L39" i="1"/>
  <c r="K39" i="1"/>
  <c r="F39" i="1"/>
  <c r="E39" i="1"/>
  <c r="L38" i="1"/>
  <c r="K38" i="1"/>
  <c r="F38" i="1"/>
  <c r="E38" i="1"/>
  <c r="L37" i="1"/>
  <c r="K37" i="1"/>
  <c r="D37" i="1"/>
  <c r="F37" i="1" s="1"/>
  <c r="C37" i="1"/>
  <c r="B37" i="1"/>
  <c r="N36" i="1"/>
  <c r="J36" i="1"/>
  <c r="J35" i="1" s="1"/>
  <c r="I36" i="1"/>
  <c r="H36" i="1"/>
  <c r="F36" i="1"/>
  <c r="E36" i="1"/>
  <c r="I35" i="1"/>
  <c r="F35" i="1"/>
  <c r="E35" i="1"/>
  <c r="L34" i="1"/>
  <c r="K34" i="1"/>
  <c r="C34" i="1"/>
  <c r="B34" i="1"/>
  <c r="L33" i="1"/>
  <c r="K33" i="1"/>
  <c r="F33" i="1"/>
  <c r="E33" i="1"/>
  <c r="N32" i="1"/>
  <c r="N23" i="1" s="1"/>
  <c r="J32" i="1"/>
  <c r="I32" i="1"/>
  <c r="L32" i="1" s="1"/>
  <c r="H32" i="1"/>
  <c r="K32" i="1" s="1"/>
  <c r="F32" i="1"/>
  <c r="E32" i="1"/>
  <c r="L31" i="1"/>
  <c r="K31" i="1"/>
  <c r="F31" i="1"/>
  <c r="E31" i="1"/>
  <c r="L30" i="1"/>
  <c r="K30" i="1"/>
  <c r="F30" i="1"/>
  <c r="E30" i="1"/>
  <c r="L29" i="1"/>
  <c r="K29" i="1"/>
  <c r="F29" i="1"/>
  <c r="E29" i="1"/>
  <c r="N28" i="1"/>
  <c r="J28" i="1"/>
  <c r="L28" i="1" s="1"/>
  <c r="I28" i="1"/>
  <c r="H28" i="1"/>
  <c r="F28" i="1"/>
  <c r="E28" i="1"/>
  <c r="L27" i="1"/>
  <c r="K27" i="1"/>
  <c r="F27" i="1"/>
  <c r="D27" i="1"/>
  <c r="E27" i="1" s="1"/>
  <c r="C27" i="1"/>
  <c r="B27" i="1"/>
  <c r="L26" i="1"/>
  <c r="K26" i="1"/>
  <c r="F26" i="1"/>
  <c r="E26" i="1"/>
  <c r="L25" i="1"/>
  <c r="K25" i="1"/>
  <c r="F25" i="1"/>
  <c r="E25" i="1"/>
  <c r="N24" i="1"/>
  <c r="J24" i="1"/>
  <c r="K24" i="1" s="1"/>
  <c r="I24" i="1"/>
  <c r="L24" i="1" s="1"/>
  <c r="H24" i="1"/>
  <c r="H23" i="1" s="1"/>
  <c r="F24" i="1"/>
  <c r="E24" i="1"/>
  <c r="J23" i="1"/>
  <c r="F23" i="1"/>
  <c r="E23" i="1"/>
  <c r="L22" i="1"/>
  <c r="K22" i="1"/>
  <c r="F22" i="1"/>
  <c r="E22" i="1"/>
  <c r="L21" i="1"/>
  <c r="K21" i="1"/>
  <c r="F21" i="1"/>
  <c r="E21" i="1"/>
  <c r="N20" i="1"/>
  <c r="J20" i="1"/>
  <c r="L20" i="1" s="1"/>
  <c r="I20" i="1"/>
  <c r="H20" i="1"/>
  <c r="H7" i="1" s="1"/>
  <c r="F20" i="1"/>
  <c r="E20" i="1"/>
  <c r="L19" i="1"/>
  <c r="K19" i="1"/>
  <c r="F19" i="1"/>
  <c r="E19" i="1"/>
  <c r="D19" i="1"/>
  <c r="C19" i="1"/>
  <c r="B19" i="1"/>
  <c r="L18" i="1"/>
  <c r="K18" i="1"/>
  <c r="F18" i="1"/>
  <c r="E18" i="1"/>
  <c r="L17" i="1"/>
  <c r="K17" i="1"/>
  <c r="F17" i="1"/>
  <c r="E17" i="1"/>
  <c r="L16" i="1"/>
  <c r="K16" i="1"/>
  <c r="F16" i="1"/>
  <c r="E16" i="1"/>
  <c r="L15" i="1"/>
  <c r="K15" i="1"/>
  <c r="F15" i="1"/>
  <c r="E15" i="1"/>
  <c r="N14" i="1"/>
  <c r="J14" i="1"/>
  <c r="L14" i="1" s="1"/>
  <c r="I14" i="1"/>
  <c r="I7" i="1" s="1"/>
  <c r="H14" i="1"/>
  <c r="F14" i="1"/>
  <c r="E14" i="1"/>
  <c r="L13" i="1"/>
  <c r="K13" i="1"/>
  <c r="F13" i="1"/>
  <c r="E13" i="1"/>
  <c r="L12" i="1"/>
  <c r="K12" i="1"/>
  <c r="D12" i="1"/>
  <c r="C12" i="1"/>
  <c r="C249" i="1" s="1"/>
  <c r="C260" i="1" s="1"/>
  <c r="B12" i="1"/>
  <c r="B249" i="1" s="1"/>
  <c r="B260" i="1" s="1"/>
  <c r="L11" i="1"/>
  <c r="K11" i="1"/>
  <c r="F11" i="1"/>
  <c r="E11" i="1"/>
  <c r="L10" i="1"/>
  <c r="K10" i="1"/>
  <c r="F10" i="1"/>
  <c r="E10" i="1"/>
  <c r="L9" i="1"/>
  <c r="K9" i="1"/>
  <c r="F9" i="1"/>
  <c r="E9" i="1"/>
  <c r="N8" i="1"/>
  <c r="J8" i="1"/>
  <c r="J7" i="1" s="1"/>
  <c r="I8" i="1"/>
  <c r="H8" i="1"/>
  <c r="F8" i="1"/>
  <c r="E8" i="1"/>
  <c r="N7" i="1"/>
  <c r="N249" i="1" s="1"/>
  <c r="F7" i="1"/>
  <c r="E7" i="1"/>
  <c r="L35" i="1" l="1"/>
  <c r="D249" i="1"/>
  <c r="L46" i="1"/>
  <c r="J249" i="1"/>
  <c r="K7" i="1"/>
  <c r="L7" i="1"/>
  <c r="B54" i="2"/>
  <c r="I23" i="1"/>
  <c r="I249" i="1" s="1"/>
  <c r="I260" i="1" s="1"/>
  <c r="L226" i="1"/>
  <c r="L240" i="1"/>
  <c r="E12" i="1"/>
  <c r="K23" i="1"/>
  <c r="D34" i="1"/>
  <c r="K36" i="1"/>
  <c r="E37" i="1"/>
  <c r="K46" i="1"/>
  <c r="F12" i="1"/>
  <c r="K14" i="1"/>
  <c r="K28" i="1"/>
  <c r="H35" i="1"/>
  <c r="K35" i="1" s="1"/>
  <c r="L36" i="1"/>
  <c r="E46" i="1"/>
  <c r="I104" i="1"/>
  <c r="L104" i="1" s="1"/>
  <c r="K250" i="1"/>
  <c r="K20" i="1"/>
  <c r="K47" i="1"/>
  <c r="E250" i="1"/>
  <c r="K8" i="1"/>
  <c r="L8" i="1"/>
  <c r="F34" i="1" l="1"/>
  <c r="E34" i="1"/>
  <c r="D260" i="1"/>
  <c r="E249" i="1"/>
  <c r="F249" i="1"/>
  <c r="H249" i="1"/>
  <c r="H260" i="1" s="1"/>
  <c r="L23" i="1"/>
  <c r="L249" i="1"/>
  <c r="J260" i="1"/>
  <c r="K249" i="1" l="1"/>
  <c r="F260" i="1"/>
  <c r="E260" i="1"/>
  <c r="K260" i="1"/>
  <c r="L260" i="1"/>
</calcChain>
</file>

<file path=xl/sharedStrings.xml><?xml version="1.0" encoding="utf-8"?>
<sst xmlns="http://schemas.openxmlformats.org/spreadsheetml/2006/main" count="393" uniqueCount="311">
  <si>
    <t>表九</t>
  </si>
  <si>
    <t>2023年政府性基金预算收支表</t>
  </si>
  <si>
    <t>收入</t>
  </si>
  <si>
    <t>支出</t>
  </si>
  <si>
    <t>项目</t>
  </si>
  <si>
    <t>上年预算数</t>
  </si>
  <si>
    <t>上年执行数</t>
  </si>
  <si>
    <t>预算数</t>
  </si>
  <si>
    <t>金额</t>
  </si>
  <si>
    <t>为上年预算数的%</t>
  </si>
  <si>
    <t>为上年执行数的%</t>
  </si>
  <si>
    <t>当年预算类级科目比上年预算数增加或减少10%以上原因说明</t>
  </si>
  <si>
    <t>预算数（不含上级专项性质转移支付）金额</t>
  </si>
  <si>
    <t xml:space="preserve">  一、农网还贷资金收入</t>
  </si>
  <si>
    <t>一、文化旅游体育与传媒支出</t>
  </si>
  <si>
    <t xml:space="preserve">  二、海南省高等级公路车辆通行附加费收入</t>
  </si>
  <si>
    <t xml:space="preserve">    国家电影事业发展专项资金安排的支出</t>
  </si>
  <si>
    <t xml:space="preserve">  三、国家电影事业发展专项资金收入</t>
  </si>
  <si>
    <t xml:space="preserve">      资助国产影片放映</t>
  </si>
  <si>
    <t xml:space="preserve">  四、国有土地收益基金收入</t>
  </si>
  <si>
    <t xml:space="preserve">      资助影院建设</t>
  </si>
  <si>
    <t xml:space="preserve">  五、农业土地开发资金收入</t>
  </si>
  <si>
    <t xml:space="preserve">      资助少数民族语电影译制</t>
  </si>
  <si>
    <t xml:space="preserve">  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</si>
  <si>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</si>
  <si>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</si>
  <si>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</si>
  <si>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</si>
  <si>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</si>
  <si>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</si>
  <si>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</si>
  <si>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</si>
  <si>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</si>
  <si>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</si>
  <si>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</si>
  <si>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 xml:space="preserve">  七、大中型水库库区基金收入</t>
  </si>
  <si>
    <t xml:space="preserve">      地方旅游开发项目补助</t>
  </si>
  <si>
    <t xml:space="preserve">  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</si>
  <si>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</si>
  <si>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</si>
  <si>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</si>
  <si>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</si>
  <si>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</si>
  <si>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 xml:space="preserve">  九、城市基础设施配套费收入</t>
  </si>
  <si>
    <t xml:space="preserve">      其他国家电影事业发展专项资金对应专项债务收入支出</t>
  </si>
  <si>
    <t xml:space="preserve">  十、小型水库移民扶助基金收入</t>
  </si>
  <si>
    <t>二、社会保障和就业支出</t>
  </si>
  <si>
    <t xml:space="preserve">  十一、国家重大水利工程建设基金收入</t>
  </si>
  <si>
    <t xml:space="preserve">    大中型水库移民后期扶持基金支出</t>
  </si>
  <si>
    <t xml:space="preserve">  十二、车辆通行费</t>
  </si>
  <si>
    <t xml:space="preserve">      移民补助</t>
  </si>
  <si>
    <t xml:space="preserve">  十三、污水处理费收入</t>
  </si>
  <si>
    <t xml:space="preserve">      基础设施建设和经济发展</t>
  </si>
  <si>
    <t xml:space="preserve">  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</si>
  <si>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</si>
  <si>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</si>
  <si>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</si>
  <si>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</si>
  <si>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</si>
  <si>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</si>
  <si>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</si>
  <si>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</si>
  <si>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</si>
  <si>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 xml:space="preserve">  十五、其他政府性基金收入</t>
  </si>
  <si>
    <t xml:space="preserve">  十六、专项债务对应项目专项收入</t>
  </si>
  <si>
    <t xml:space="preserve">      其他小型水库移民扶助基金对应专项债务收入安排的支出</t>
  </si>
  <si>
    <t xml:space="preserve">    海南省高等级公路车辆通行附加费专项债务对应项目专项收入</t>
  </si>
  <si>
    <t>三、节能环保支出</t>
  </si>
  <si>
    <t xml:space="preserve">    国家电影事业发展专项资金专项债务对应项目专项收入</t>
  </si>
  <si>
    <t xml:space="preserve">    可再生能源电价附加收入安排的支出</t>
  </si>
  <si>
    <t xml:space="preserve">    国有土地使用权出让金专项债务对应项目专项收入</t>
  </si>
  <si>
    <t xml:space="preserve">      风力发电补助</t>
  </si>
  <si>
    <t xml:space="preserve">      土地储备专项债券对应项目专项收入</t>
  </si>
  <si>
    <t xml:space="preserve">      太阳能发电补助</t>
  </si>
  <si>
    <t xml:space="preserve">      棚户区改造专项债券对应项目专项收入</t>
  </si>
  <si>
    <t xml:space="preserve">      生物质能发电补助</t>
  </si>
  <si>
    <t xml:space="preserve">      其他国有土地使用权出让金专项债务对应项目专项收入</t>
  </si>
  <si>
    <t xml:space="preserve">      其他可再生能源电价附加收入安排的支出</t>
  </si>
  <si>
    <t xml:space="preserve">    农业土地开发资金专项债务对应项目专项收入</t>
  </si>
  <si>
    <t xml:space="preserve">    废弃电器电子产品处理基金支出</t>
  </si>
  <si>
    <t xml:space="preserve">    大中型水库库区基金专项债务对应项目专项收入</t>
  </si>
  <si>
    <t xml:space="preserve">      回收处理费用补贴</t>
  </si>
  <si>
    <t xml:space="preserve">    城市基础设施配套费专项债务对应项目专项收入</t>
  </si>
  <si>
    <t xml:space="preserve">      信息系统建设</t>
  </si>
  <si>
    <t xml:space="preserve">    小型水库移民扶助基金专项债务对应项目专项收入</t>
  </si>
  <si>
    <t xml:space="preserve">      基金征管经费</t>
  </si>
  <si>
    <t xml:space="preserve">    国家重大水利工程建设基金专项债务对应项目专项收入</t>
  </si>
  <si>
    <t xml:space="preserve">      其他废弃电器电子产品处理基金支出</t>
  </si>
  <si>
    <t xml:space="preserve">    车辆通行费专项债务对应项目专项收入</t>
  </si>
  <si>
    <t>四、城乡社区支出</t>
  </si>
  <si>
    <t xml:space="preserve">      政府收费公路专项债务对应项目专项收入</t>
  </si>
  <si>
    <t xml:space="preserve">    国有土地使用权出让收入安排的支出</t>
  </si>
  <si>
    <t>根据实际需求安排</t>
  </si>
  <si>
    <t xml:space="preserve">      其他车辆通行费专项债务对应项目专项收入</t>
  </si>
  <si>
    <t xml:space="preserve">      征地和拆迁补偿支出</t>
  </si>
  <si>
    <t xml:space="preserve">    污水处理费专项债务对应项目专项收入</t>
  </si>
  <si>
    <t xml:space="preserve">      土地开发支出</t>
  </si>
  <si>
    <t xml:space="preserve">    其他政府性基金专项债务对应项目专项收入</t>
  </si>
  <si>
    <t xml:space="preserve">      城市建设支出</t>
  </si>
  <si>
    <t xml:space="preserve">      其他地方自行试点项目收益专项债券对应项目专项收入</t>
  </si>
  <si>
    <t xml:space="preserve">      农村基础设施建设支出</t>
  </si>
  <si>
    <t xml:space="preserve">      其他政府性基金专项债务对应项目专项收入</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</si>
  <si>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</si>
  <si>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</si>
  <si>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</si>
  <si>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</si>
  <si>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</si>
  <si>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</si>
  <si>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</si>
  <si>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</si>
  <si>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</si>
  <si>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</si>
  <si>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</si>
  <si>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</si>
  <si>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</si>
  <si>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</si>
  <si>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</si>
  <si>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</si>
  <si>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</si>
  <si>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</si>
  <si>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</si>
  <si>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</si>
  <si>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</si>
  <si>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</si>
  <si>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根据收入情况安排</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</si>
  <si>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</si>
  <si>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</si>
  <si>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</si>
  <si>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</si>
  <si>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</si>
  <si>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</si>
  <si>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</si>
  <si>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</si>
  <si>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</si>
  <si>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</si>
  <si>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</si>
  <si>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</si>
  <si>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</si>
  <si>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</si>
  <si>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</si>
  <si>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</si>
  <si>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</si>
  <si>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</si>
  <si>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</si>
  <si>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</si>
  <si>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</si>
  <si>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</si>
  <si>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</si>
  <si>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</si>
  <si>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</si>
  <si>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</si>
  <si>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</si>
  <si>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</si>
  <si>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</si>
  <si>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</si>
  <si>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</si>
  <si>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</si>
  <si>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</si>
  <si>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</si>
  <si>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</si>
  <si>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</si>
  <si>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</si>
  <si>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</si>
  <si>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</si>
  <si>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</si>
  <si>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</si>
  <si>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</si>
  <si>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</si>
  <si>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</si>
  <si>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</si>
  <si>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</si>
  <si>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</si>
  <si>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</si>
  <si>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</si>
  <si>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</si>
  <si>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</si>
  <si>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</si>
  <si>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</si>
  <si>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</si>
  <si>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</si>
  <si>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</si>
  <si>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</si>
  <si>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</si>
  <si>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</si>
  <si>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</si>
  <si>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</si>
  <si>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</si>
  <si>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</si>
  <si>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</si>
  <si>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</si>
  <si>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</si>
  <si>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</si>
  <si>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</si>
  <si>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</si>
  <si>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</si>
  <si>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</si>
  <si>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</si>
  <si>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</si>
  <si>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</si>
  <si>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</si>
  <si>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</si>
  <si>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</si>
  <si>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</si>
  <si>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</si>
  <si>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</si>
  <si>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</si>
  <si>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</si>
  <si>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</si>
  <si>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</si>
  <si>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</si>
  <si>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</si>
  <si>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</si>
  <si>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</si>
  <si>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</si>
  <si>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</si>
  <si>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</si>
  <si>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</si>
  <si>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用于巩固脱贫攻坚成果衔接乡村振兴的彩票公益金支出</t>
  </si>
  <si>
    <t xml:space="preserve">      用于法律援助的彩票公益金支出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</si>
  <si>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</si>
  <si>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</si>
  <si>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</si>
  <si>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</si>
  <si>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</si>
  <si>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</si>
  <si>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</si>
  <si>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</si>
  <si>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</si>
  <si>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</si>
  <si>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</si>
  <si>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</si>
  <si>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</si>
  <si>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</si>
  <si>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</si>
  <si>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</si>
  <si>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</si>
  <si>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</si>
  <si>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</si>
  <si>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</si>
  <si>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</si>
  <si>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预计新发债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</si>
  <si>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</si>
  <si>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</si>
  <si>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</si>
  <si>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</si>
  <si>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</si>
  <si>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</si>
  <si>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</si>
  <si>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</si>
  <si>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</si>
  <si>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</si>
  <si>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</si>
  <si>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</si>
  <si>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</si>
  <si>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</si>
  <si>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</si>
  <si>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</si>
  <si>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</si>
  <si>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</si>
  <si>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</si>
  <si>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</si>
  <si>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</si>
  <si>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</si>
  <si>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</si>
  <si>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</si>
  <si>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</si>
  <si>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</si>
  <si>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</si>
  <si>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</si>
  <si>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</si>
  <si>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</si>
  <si>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</si>
  <si>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</si>
  <si>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</si>
  <si>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</si>
  <si>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</si>
  <si>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 xml:space="preserve">  转移性收入</t>
  </si>
  <si>
    <t xml:space="preserve">  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</si>
  <si>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</si>
  <si>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</si>
  <si>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</si>
  <si>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</si>
  <si>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</si>
  <si>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</si>
  <si>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根据实际需求情况调入</t>
  </si>
  <si>
    <t xml:space="preserve">    调入资金</t>
  </si>
  <si>
    <t xml:space="preserve">    年终结余（转）</t>
  </si>
  <si>
    <t xml:space="preserve">  债务收入</t>
  </si>
  <si>
    <t xml:space="preserve">  债务支出</t>
  </si>
  <si>
    <t xml:space="preserve">    地方政府专项债务收入</t>
  </si>
  <si>
    <t xml:space="preserve">    地方政府专项债务还本支出</t>
  </si>
  <si>
    <t xml:space="preserve">    地方政府专项债务转贷收入</t>
  </si>
  <si>
    <t xml:space="preserve">    地方政府专项债务转贷支出</t>
  </si>
  <si>
    <t>收入总计</t>
  </si>
  <si>
    <t>支出总计</t>
  </si>
  <si>
    <t>表十</t>
  </si>
  <si>
    <t>2023年政府性基金预算支出资金来源表</t>
  </si>
  <si>
    <t>合计</t>
  </si>
  <si>
    <t>当年预算收入安排</t>
  </si>
  <si>
    <t>转移支付收入安排</t>
  </si>
  <si>
    <t>上年结余</t>
  </si>
  <si>
    <t>调入资金</t>
  </si>
  <si>
    <t>政府债务资金</t>
  </si>
  <si>
    <t>其他资金</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</si>
  <si>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</si>
  <si>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</si>
  <si>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</si>
  <si>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</si>
  <si>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 xml:space="preserve">    大中型水库库区基金对应专项债务收入安排的支出</t>
  </si>
  <si>
    <t xml:space="preserve">    国家重大水利工程建设基金对应专项债务收入安排的支出</t>
  </si>
  <si>
    <t xml:space="preserve">      用于城乡医疗救助的彩票公益金支出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</si>
</sst>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quot;$&quot;* #,##0.00_);_(&quot;$&quot;* \(#,##0.00\);_(&quot;$&quot;* &quot;-&quot;??_);_(@_)"/>
    <numFmt numFmtId="177" formatCode="_(&quot;$&quot;* #,##0_);_(&quot;$&quot;* \(#,##0\);_(&quot;$&quot;* &quot;-&quot;_);_(@_)"/>
    <numFmt numFmtId="178" formatCode="#,##0.00_ "/>
    <numFmt numFmtId="179" formatCode="_(* #,##0.00_);_(* \(#,##0.00\);_(* &quot;-&quot;??_);_(@_)"/>
    <numFmt numFmtId="180" formatCode="_(* #,##0_);_(* \(#,##0\);_(* &quot;-&quot;_);_(@_)"/>
  </numFmts>
  <fonts count="18" x14ac:knownFonts="1">
    <font>
      <sz val="12"/>
      <color rgb="FF000000"/>
      <name val="宋体"/>
      <charset val="134"/>
    </font>
    <font>
      <sz val="12"/>
      <name val="黑体"/>
      <family val="3"/>
      <charset val="134"/>
    </font>
    <font>
      <sz val="11"/>
      <name val="宋体"/>
      <family val="3"/>
      <charset val="134"/>
      <scheme val="minor"/>
    </font>
    <font>
      <b/>
      <sz val="18"/>
      <name val="黑体"/>
      <family val="3"/>
      <charset val="134"/>
    </font>
    <font>
      <b/>
      <sz val="11"/>
      <name val="宋体"/>
      <family val="3"/>
      <charset val="134"/>
      <scheme val="minor"/>
    </font>
    <font>
      <sz val="11"/>
      <color rgb="FF000000"/>
      <name val="宋体"/>
      <family val="3"/>
      <charset val="134"/>
      <scheme val="minor"/>
    </font>
    <font>
      <sz val="11"/>
      <color rgb="FF000000"/>
      <name val="Calibri"/>
      <family val="2"/>
    </font>
    <font>
      <b/>
      <sz val="11"/>
      <color rgb="FF000000"/>
      <name val="宋体"/>
      <family val="3"/>
      <charset val="134"/>
      <scheme val="minor"/>
    </font>
    <font>
      <b/>
      <sz val="11"/>
      <name val="宋体"/>
      <family val="3"/>
      <charset val="134"/>
    </font>
    <font>
      <b/>
      <sz val="11"/>
      <color rgb="FF000000"/>
      <name val="Calibri"/>
      <family val="2"/>
    </font>
    <font>
      <b/>
      <sz val="11"/>
      <color rgb="FF000000"/>
      <name val="宋体"/>
      <family val="3"/>
      <charset val="134"/>
    </font>
    <font>
      <sz val="11"/>
      <color indexed="0"/>
      <name val="Calibri"/>
      <family val="2"/>
    </font>
    <font>
      <sz val="12"/>
      <name val="宋体"/>
      <family val="3"/>
      <charset val="134"/>
    </font>
    <font>
      <sz val="9"/>
      <name val="宋体"/>
      <family val="3"/>
      <charset val="134"/>
    </font>
    <font>
      <u/>
      <sz val="11"/>
      <color rgb="FF800080"/>
      <name val="宋体"/>
      <family val="3"/>
      <charset val="134"/>
      <scheme val="minor"/>
    </font>
    <font>
      <u/>
      <sz val="11"/>
      <color rgb="FF0000FF"/>
      <name val="宋体"/>
      <family val="3"/>
      <charset val="134"/>
      <scheme val="minor"/>
    </font>
    <font>
      <b/>
      <sz val="16"/>
      <name val="黑体"/>
      <family val="3"/>
      <charset val="134"/>
    </font>
    <font>
      <sz val="12"/>
      <color rgb="FF000000"/>
      <name val="宋体"/>
      <family val="3"/>
      <charset val="134"/>
    </font>
  </fonts>
  <fills count="16">
    <fill>
      <patternFill patternType="none"/>
    </fill>
    <fill>
      <patternFill patternType="gray125"/>
    </fill>
    <fill>
      <patternFill patternType="solid">
        <fgColor theme="0" tint="-0.13998840296639911"/>
        <bgColor indexed="64"/>
      </patternFill>
    </fill>
    <fill>
      <patternFill patternType="solid">
        <fgColor rgb="FFFFFF00"/>
        <bgColor indexed="64"/>
      </patternFill>
    </fill>
    <fill>
      <patternFill patternType="solid">
        <fgColor theme="4" tint="0.58998382518997772"/>
        <bgColor indexed="64"/>
      </patternFill>
    </fill>
    <fill>
      <patternFill patternType="solid">
        <fgColor theme="9" tint="0.58998382518997772"/>
        <bgColor indexed="64"/>
      </patternFill>
    </fill>
    <fill>
      <patternFill patternType="solid">
        <fgColor rgb="FFC4D69C"/>
        <bgColor indexed="64"/>
      </patternFill>
    </fill>
    <fill>
      <patternFill patternType="solid">
        <fgColor theme="0"/>
        <bgColor indexed="64"/>
      </patternFill>
    </fill>
    <fill>
      <patternFill patternType="solid">
        <fgColor theme="0" tint="-0.12997833185827204"/>
        <bgColor indexed="64"/>
      </patternFill>
    </fill>
    <fill>
      <patternFill patternType="solid">
        <fgColor theme="9" tint="0.57997375408185059"/>
        <bgColor indexed="64"/>
      </patternFill>
    </fill>
    <fill>
      <patternFill patternType="solid">
        <fgColor rgb="FFD8D8D8"/>
        <bgColor indexed="64"/>
      </patternFill>
    </fill>
    <fill>
      <patternFill patternType="solid">
        <fgColor theme="7" tint="0.37998596148564107"/>
        <bgColor indexed="64"/>
      </patternFill>
    </fill>
    <fill>
      <patternFill patternType="solid">
        <fgColor theme="4" tint="0.57997375408185059"/>
        <bgColor indexed="64"/>
      </patternFill>
    </fill>
    <fill>
      <patternFill patternType="solid">
        <fgColor rgb="FFC6D9F0"/>
        <bgColor indexed="64"/>
      </patternFill>
    </fill>
    <fill>
      <patternFill patternType="solid">
        <fgColor rgb="FF9FABB7"/>
        <bgColor indexed="64"/>
      </patternFill>
    </fill>
    <fill>
      <patternFill patternType="solid">
        <fgColor rgb="FFFFFFCC"/>
        <bgColor indexed="64"/>
      </patternFill>
    </fill>
  </fills>
  <borders count="7">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s>
  <cellStyleXfs count="80">
    <xf numFmtId="0" fontId="0" fillId="0" borderId="0"/>
    <xf numFmtId="0" fontId="2" fillId="8" borderId="5">
      <alignment horizontal="left" vertical="center"/>
    </xf>
    <xf numFmtId="178" fontId="2" fillId="3" borderId="5">
      <alignment horizontal="right" vertical="center" wrapText="1"/>
    </xf>
    <xf numFmtId="0" fontId="4" fillId="2" borderId="4">
      <alignment horizontal="center" vertical="center" wrapText="1"/>
    </xf>
    <xf numFmtId="0" fontId="4" fillId="2" borderId="1">
      <alignment horizontal="center" vertical="center" wrapText="1"/>
    </xf>
    <xf numFmtId="178" fontId="5" fillId="14" borderId="5">
      <alignment horizontal="right" vertical="center"/>
      <protection locked="0"/>
    </xf>
    <xf numFmtId="1" fontId="2" fillId="8" borderId="5">
      <alignment vertical="center"/>
    </xf>
    <xf numFmtId="178" fontId="2" fillId="12" borderId="5">
      <alignment horizontal="right" vertical="center"/>
      <protection locked="0"/>
    </xf>
    <xf numFmtId="0" fontId="12" fillId="0" borderId="0"/>
    <xf numFmtId="0" fontId="17" fillId="0" borderId="0"/>
    <xf numFmtId="0" fontId="4" fillId="8" borderId="5">
      <alignment horizontal="center" vertical="center" wrapText="1"/>
    </xf>
    <xf numFmtId="0" fontId="8" fillId="8" borderId="5">
      <alignment horizontal="center" vertical="center" wrapText="1"/>
    </xf>
    <xf numFmtId="0" fontId="1" fillId="8" borderId="0">
      <alignment vertical="center"/>
    </xf>
    <xf numFmtId="3" fontId="2" fillId="8" borderId="5">
      <alignment vertical="center"/>
    </xf>
    <xf numFmtId="0" fontId="1" fillId="8" borderId="0"/>
    <xf numFmtId="178" fontId="2" fillId="9" borderId="5">
      <alignment horizontal="right" vertical="center" wrapText="1"/>
      <protection locked="0"/>
    </xf>
    <xf numFmtId="0" fontId="2" fillId="8" borderId="0">
      <alignment vertical="center"/>
    </xf>
    <xf numFmtId="10" fontId="2" fillId="10" borderId="5">
      <alignment horizontal="right" vertical="center"/>
    </xf>
    <xf numFmtId="178" fontId="2" fillId="11" borderId="5">
      <alignment horizontal="right" vertical="center"/>
    </xf>
    <xf numFmtId="178" fontId="2" fillId="13" borderId="5">
      <alignment horizontal="right" vertical="center" wrapText="1"/>
      <protection locked="0"/>
    </xf>
    <xf numFmtId="3" fontId="2" fillId="8" borderId="5">
      <alignment horizontal="left" vertical="center"/>
    </xf>
    <xf numFmtId="0" fontId="2" fillId="8" borderId="5">
      <alignment vertical="center" wrapText="1"/>
    </xf>
    <xf numFmtId="0" fontId="2" fillId="8" borderId="5">
      <alignment vertical="center"/>
    </xf>
    <xf numFmtId="0" fontId="2" fillId="8" borderId="5">
      <alignment vertical="center"/>
    </xf>
    <xf numFmtId="1" fontId="2" fillId="8" borderId="5">
      <alignment horizontal="right" vertical="center"/>
    </xf>
    <xf numFmtId="0" fontId="2" fillId="8" borderId="5">
      <alignment horizontal="left" vertical="center"/>
    </xf>
    <xf numFmtId="0" fontId="2" fillId="8" borderId="5">
      <alignment horizontal="left" vertical="center" indent="3"/>
    </xf>
    <xf numFmtId="0" fontId="4" fillId="8" borderId="5">
      <alignment vertical="center"/>
    </xf>
    <xf numFmtId="0" fontId="2" fillId="8" borderId="0">
      <alignment horizontal="right" vertical="center"/>
    </xf>
    <xf numFmtId="178" fontId="2" fillId="6" borderId="5">
      <alignment horizontal="right" vertical="center" wrapText="1"/>
    </xf>
    <xf numFmtId="10" fontId="2" fillId="8" borderId="5">
      <alignment horizontal="right" vertical="center"/>
    </xf>
    <xf numFmtId="0" fontId="6" fillId="2" borderId="0">
      <alignment vertical="top"/>
    </xf>
    <xf numFmtId="178" fontId="2" fillId="9" borderId="5">
      <alignment horizontal="right" vertical="center"/>
      <protection locked="0"/>
    </xf>
    <xf numFmtId="178" fontId="5" fillId="6" borderId="5">
      <alignment horizontal="right" vertical="center" wrapText="1"/>
    </xf>
    <xf numFmtId="0" fontId="3" fillId="8" borderId="0">
      <alignment horizontal="center" vertical="center"/>
    </xf>
    <xf numFmtId="0" fontId="4" fillId="8" borderId="5">
      <alignment horizontal="center" vertical="center"/>
    </xf>
    <xf numFmtId="0" fontId="7" fillId="8" borderId="5">
      <alignment horizontal="center" vertical="center" wrapText="1"/>
    </xf>
    <xf numFmtId="0" fontId="4" fillId="8" borderId="5">
      <alignment horizontal="center" vertical="center" wrapText="1"/>
    </xf>
    <xf numFmtId="0" fontId="7" fillId="8" borderId="5">
      <alignment horizontal="center" vertical="center"/>
    </xf>
    <xf numFmtId="0" fontId="10" fillId="8" borderId="5">
      <alignment horizontal="center" vertical="center" wrapText="1"/>
    </xf>
    <xf numFmtId="0" fontId="7" fillId="8" borderId="5">
      <alignment horizontal="center" vertical="center" wrapText="1"/>
    </xf>
    <xf numFmtId="0" fontId="6" fillId="10" borderId="5">
      <alignment vertical="top"/>
    </xf>
    <xf numFmtId="0" fontId="6" fillId="10" borderId="5">
      <alignment vertical="top"/>
    </xf>
    <xf numFmtId="0" fontId="6" fillId="2" borderId="5">
      <alignment vertical="top"/>
    </xf>
    <xf numFmtId="178" fontId="5" fillId="14" borderId="5">
      <alignment horizontal="right" vertical="center"/>
      <protection locked="0"/>
    </xf>
    <xf numFmtId="0" fontId="6" fillId="10" borderId="5">
      <alignment vertical="top"/>
    </xf>
    <xf numFmtId="178" fontId="5" fillId="11" borderId="5">
      <alignment horizontal="right" vertical="center"/>
    </xf>
    <xf numFmtId="0" fontId="5" fillId="7" borderId="0">
      <alignment vertical="center"/>
    </xf>
    <xf numFmtId="0" fontId="6" fillId="2" borderId="0">
      <alignment vertical="top"/>
    </xf>
    <xf numFmtId="0" fontId="6" fillId="2" borderId="0">
      <alignment vertical="top"/>
    </xf>
    <xf numFmtId="0" fontId="9" fillId="2" borderId="5">
      <alignment vertical="top"/>
    </xf>
    <xf numFmtId="0" fontId="10" fillId="10" borderId="5">
      <alignment horizontal="center" vertical="center"/>
    </xf>
    <xf numFmtId="0" fontId="12" fillId="0" borderId="0"/>
    <xf numFmtId="0" fontId="17" fillId="0" borderId="0"/>
    <xf numFmtId="0" fontId="2" fillId="7" borderId="0">
      <alignment vertical="center" wrapText="1"/>
    </xf>
    <xf numFmtId="178" fontId="2" fillId="2" borderId="5">
      <alignment horizontal="right" vertical="center"/>
    </xf>
    <xf numFmtId="0" fontId="2" fillId="2" borderId="0">
      <alignment vertical="center" wrapText="1"/>
    </xf>
    <xf numFmtId="3" fontId="2" fillId="2" borderId="5">
      <alignment horizontal="left" vertical="center"/>
    </xf>
    <xf numFmtId="0" fontId="2" fillId="2" borderId="0">
      <alignment vertical="center"/>
    </xf>
    <xf numFmtId="0" fontId="2" fillId="2" borderId="5">
      <alignment horizontal="left" vertical="center"/>
    </xf>
    <xf numFmtId="0" fontId="2" fillId="2" borderId="0">
      <alignment horizontal="right" vertical="center" wrapText="1"/>
    </xf>
    <xf numFmtId="0" fontId="2" fillId="2" borderId="5">
      <alignment vertical="center" wrapText="1"/>
    </xf>
    <xf numFmtId="3" fontId="2" fillId="2" borderId="5">
      <alignment vertical="center"/>
    </xf>
    <xf numFmtId="0" fontId="2" fillId="2" borderId="5">
      <alignment vertical="center"/>
    </xf>
    <xf numFmtId="0" fontId="4" fillId="2" borderId="5">
      <alignment vertical="center"/>
    </xf>
    <xf numFmtId="0" fontId="6" fillId="2" borderId="5">
      <alignment vertical="top"/>
    </xf>
    <xf numFmtId="0" fontId="1" fillId="2" borderId="0">
      <alignment vertical="center"/>
    </xf>
    <xf numFmtId="2" fontId="6" fillId="2" borderId="5">
      <alignment vertical="center"/>
    </xf>
    <xf numFmtId="2" fontId="2" fillId="2" borderId="5">
      <alignment horizontal="right" vertical="center"/>
    </xf>
    <xf numFmtId="2" fontId="2" fillId="3" borderId="5">
      <alignment horizontal="right" vertical="center"/>
    </xf>
    <xf numFmtId="2" fontId="2" fillId="4" borderId="5">
      <alignment horizontal="right" vertical="center"/>
      <protection locked="0"/>
    </xf>
    <xf numFmtId="2" fontId="2" fillId="6" borderId="5">
      <alignment horizontal="right" vertical="center" wrapText="1"/>
    </xf>
    <xf numFmtId="0" fontId="3" fillId="2" borderId="0">
      <alignment horizontal="center" vertical="center"/>
    </xf>
    <xf numFmtId="0" fontId="4" fillId="2" borderId="3">
      <alignment horizontal="center" vertical="center" wrapText="1"/>
    </xf>
    <xf numFmtId="0" fontId="3" fillId="2" borderId="0">
      <alignment horizontal="center" vertical="center" wrapText="1"/>
    </xf>
    <xf numFmtId="0" fontId="2" fillId="2" borderId="3">
      <alignment horizontal="center" vertical="center" wrapText="1"/>
    </xf>
    <xf numFmtId="0" fontId="4" fillId="2" borderId="1">
      <alignment horizontal="center" vertical="center"/>
    </xf>
    <xf numFmtId="0" fontId="2" fillId="2" borderId="3">
      <alignment horizontal="center" vertical="center"/>
    </xf>
    <xf numFmtId="0" fontId="4" fillId="2" borderId="3">
      <alignment horizontal="center" vertical="center"/>
    </xf>
    <xf numFmtId="0" fontId="4" fillId="2" borderId="2">
      <alignment horizontal="center" vertical="center" wrapText="1"/>
    </xf>
  </cellStyleXfs>
  <cellXfs count="80">
    <xf numFmtId="0" fontId="0" fillId="0" borderId="0" xfId="0" applyFont="1"/>
    <xf numFmtId="0" fontId="1" fillId="2" borderId="0" xfId="66" applyFont="1" applyFill="1">
      <alignment vertical="center"/>
    </xf>
    <xf numFmtId="0" fontId="2" fillId="2" borderId="0" xfId="56" applyFont="1" applyFill="1">
      <alignment vertical="center" wrapText="1"/>
    </xf>
    <xf numFmtId="0" fontId="2" fillId="2" borderId="0" xfId="58" applyFont="1" applyFill="1">
      <alignment vertical="center"/>
    </xf>
    <xf numFmtId="0" fontId="2" fillId="2" borderId="0" xfId="60" applyFont="1" applyFill="1">
      <alignment horizontal="right" vertical="center" wrapText="1"/>
    </xf>
    <xf numFmtId="3" fontId="2" fillId="2" borderId="5" xfId="62" applyNumberFormat="1" applyFont="1" applyFill="1" applyBorder="1">
      <alignment vertical="center"/>
    </xf>
    <xf numFmtId="2" fontId="2" fillId="2" borderId="5" xfId="68" applyNumberFormat="1" applyFont="1" applyFill="1" applyBorder="1">
      <alignment horizontal="right" vertical="center"/>
    </xf>
    <xf numFmtId="2" fontId="2" fillId="3" borderId="5" xfId="69" applyNumberFormat="1" applyFont="1" applyFill="1" applyBorder="1">
      <alignment horizontal="right" vertical="center"/>
    </xf>
    <xf numFmtId="3" fontId="2" fillId="2" borderId="5" xfId="57" applyNumberFormat="1" applyFont="1" applyFill="1" applyBorder="1">
      <alignment horizontal="left" vertical="center"/>
    </xf>
    <xf numFmtId="2" fontId="2" fillId="4" borderId="5" xfId="70" applyNumberFormat="1" applyFont="1" applyFill="1" applyBorder="1">
      <alignment horizontal="right" vertical="center"/>
      <protection locked="0"/>
    </xf>
    <xf numFmtId="0" fontId="2" fillId="2" borderId="5" xfId="59" applyFont="1" applyFill="1" applyBorder="1">
      <alignment horizontal="left" vertical="center"/>
    </xf>
    <xf numFmtId="0" fontId="2" fillId="2" borderId="5" xfId="61" applyFont="1" applyFill="1" applyBorder="1">
      <alignment vertical="center" wrapText="1"/>
    </xf>
    <xf numFmtId="2" fontId="5" fillId="4" borderId="5" xfId="52" applyNumberFormat="1" applyFont="1" applyFill="1" applyBorder="1" applyAlignment="1">
      <alignment horizontal="right" vertical="center"/>
    </xf>
    <xf numFmtId="0" fontId="6" fillId="2" borderId="5" xfId="65" applyFont="1" applyFill="1" applyBorder="1">
      <alignment vertical="top"/>
    </xf>
    <xf numFmtId="2" fontId="6" fillId="2" borderId="5" xfId="67" applyNumberFormat="1" applyFont="1" applyFill="1" applyBorder="1">
      <alignment vertical="center"/>
    </xf>
    <xf numFmtId="2" fontId="6" fillId="4" borderId="5" xfId="0" applyNumberFormat="1" applyFont="1" applyFill="1" applyBorder="1" applyAlignment="1">
      <alignment vertical="center"/>
    </xf>
    <xf numFmtId="2" fontId="5" fillId="5" borderId="5" xfId="52" applyNumberFormat="1" applyFont="1" applyFill="1" applyBorder="1" applyAlignment="1">
      <alignment horizontal="right" vertical="center"/>
    </xf>
    <xf numFmtId="0" fontId="2" fillId="2" borderId="5" xfId="63" applyFont="1" applyFill="1" applyBorder="1">
      <alignment vertical="center"/>
    </xf>
    <xf numFmtId="178" fontId="2" fillId="2" borderId="5" xfId="55" applyNumberFormat="1" applyFont="1" applyFill="1" applyBorder="1">
      <alignment horizontal="right" vertical="center"/>
    </xf>
    <xf numFmtId="0" fontId="4" fillId="2" borderId="5" xfId="64" applyFont="1" applyFill="1" applyBorder="1">
      <alignment vertical="center"/>
    </xf>
    <xf numFmtId="2" fontId="2" fillId="6" borderId="5" xfId="71" applyNumberFormat="1" applyFont="1" applyFill="1" applyBorder="1">
      <alignment horizontal="right" vertical="center" wrapText="1"/>
    </xf>
    <xf numFmtId="0" fontId="2" fillId="7" borderId="0" xfId="54" applyFont="1" applyFill="1">
      <alignment vertical="center" wrapText="1"/>
    </xf>
    <xf numFmtId="0" fontId="1" fillId="8" borderId="0" xfId="12" applyFont="1" applyFill="1">
      <alignment vertical="center"/>
    </xf>
    <xf numFmtId="0" fontId="1" fillId="8" borderId="0" xfId="14" applyFont="1" applyFill="1"/>
    <xf numFmtId="0" fontId="2" fillId="8" borderId="0" xfId="16" applyFont="1" applyFill="1">
      <alignment vertical="center"/>
    </xf>
    <xf numFmtId="0" fontId="4" fillId="8" borderId="5" xfId="10" applyFont="1" applyFill="1" applyBorder="1">
      <alignment horizontal="center" vertical="center" wrapText="1"/>
    </xf>
    <xf numFmtId="0" fontId="8" fillId="8" borderId="5" xfId="11" applyFont="1" applyFill="1" applyBorder="1">
      <alignment horizontal="center" vertical="center" wrapText="1"/>
    </xf>
    <xf numFmtId="3" fontId="2" fillId="8" borderId="5" xfId="13" applyNumberFormat="1" applyFont="1" applyFill="1" applyBorder="1">
      <alignment vertical="center"/>
    </xf>
    <xf numFmtId="178" fontId="2" fillId="9" borderId="5" xfId="15" applyNumberFormat="1" applyFont="1" applyFill="1" applyBorder="1">
      <alignment horizontal="right" vertical="center" wrapText="1"/>
      <protection locked="0"/>
    </xf>
    <xf numFmtId="10" fontId="2" fillId="10" borderId="5" xfId="17" applyNumberFormat="1" applyFont="1" applyFill="1" applyBorder="1">
      <alignment horizontal="right" vertical="center"/>
    </xf>
    <xf numFmtId="178" fontId="2" fillId="11" borderId="5" xfId="18" applyNumberFormat="1" applyFont="1" applyFill="1" applyBorder="1">
      <alignment horizontal="right" vertical="center"/>
    </xf>
    <xf numFmtId="3" fontId="2" fillId="8" borderId="5" xfId="20" applyNumberFormat="1" applyFont="1" applyFill="1" applyBorder="1">
      <alignment horizontal="left" vertical="center"/>
    </xf>
    <xf numFmtId="178" fontId="2" fillId="3" borderId="5" xfId="2" applyNumberFormat="1" applyFont="1" applyFill="1" applyBorder="1">
      <alignment horizontal="right" vertical="center" wrapText="1"/>
    </xf>
    <xf numFmtId="178" fontId="2" fillId="12" borderId="5" xfId="7" applyNumberFormat="1" applyFont="1" applyFill="1" applyBorder="1">
      <alignment horizontal="right" vertical="center"/>
      <protection locked="0"/>
    </xf>
    <xf numFmtId="0" fontId="2" fillId="8" borderId="5" xfId="22" applyFont="1" applyFill="1" applyBorder="1">
      <alignment vertical="center"/>
    </xf>
    <xf numFmtId="178" fontId="2" fillId="13" borderId="5" xfId="19" applyNumberFormat="1" applyFont="1" applyFill="1" applyBorder="1">
      <alignment horizontal="right" vertical="center" wrapText="1"/>
      <protection locked="0"/>
    </xf>
    <xf numFmtId="0" fontId="2" fillId="8" borderId="5" xfId="21" applyFont="1" applyFill="1" applyBorder="1">
      <alignment vertical="center" wrapText="1"/>
    </xf>
    <xf numFmtId="0" fontId="2" fillId="8" borderId="5" xfId="1" applyFont="1" applyFill="1" applyBorder="1">
      <alignment horizontal="left" vertical="center"/>
    </xf>
    <xf numFmtId="1" fontId="2" fillId="8" borderId="5" xfId="6" applyNumberFormat="1" applyFont="1" applyFill="1" applyBorder="1">
      <alignment vertical="center"/>
    </xf>
    <xf numFmtId="0" fontId="2" fillId="8" borderId="5" xfId="23" applyFont="1" applyFill="1" applyBorder="1">
      <alignment vertical="center"/>
    </xf>
    <xf numFmtId="1" fontId="2" fillId="8" borderId="5" xfId="24" applyNumberFormat="1" applyFont="1" applyFill="1" applyBorder="1">
      <alignment horizontal="right" vertical="center"/>
    </xf>
    <xf numFmtId="0" fontId="2" fillId="8" borderId="5" xfId="26" applyFont="1" applyFill="1" applyBorder="1">
      <alignment horizontal="left" vertical="center" indent="3"/>
    </xf>
    <xf numFmtId="0" fontId="6" fillId="2" borderId="0" xfId="48" applyFont="1" applyFill="1">
      <alignment vertical="top"/>
    </xf>
    <xf numFmtId="0" fontId="6" fillId="2" borderId="0" xfId="31" applyFont="1" applyFill="1">
      <alignment vertical="top"/>
    </xf>
    <xf numFmtId="0" fontId="6" fillId="2" borderId="0" xfId="49" applyFont="1" applyFill="1">
      <alignment vertical="top"/>
    </xf>
    <xf numFmtId="0" fontId="2" fillId="8" borderId="0" xfId="28" applyFont="1" applyFill="1">
      <alignment horizontal="right" vertical="center"/>
    </xf>
    <xf numFmtId="0" fontId="10" fillId="8" borderId="5" xfId="39" applyFont="1" applyFill="1" applyBorder="1">
      <alignment horizontal="center" vertical="center" wrapText="1"/>
    </xf>
    <xf numFmtId="10" fontId="2" fillId="8" borderId="5" xfId="30" applyNumberFormat="1" applyFont="1" applyFill="1" applyBorder="1">
      <alignment horizontal="right" vertical="center"/>
    </xf>
    <xf numFmtId="178" fontId="5" fillId="14" borderId="5" xfId="5" applyNumberFormat="1" applyFont="1" applyFill="1" applyBorder="1">
      <alignment horizontal="right" vertical="center"/>
      <protection locked="0"/>
    </xf>
    <xf numFmtId="0" fontId="6" fillId="10" borderId="5" xfId="41" applyFont="1" applyFill="1" applyBorder="1">
      <alignment vertical="top"/>
    </xf>
    <xf numFmtId="0" fontId="6" fillId="2" borderId="5" xfId="43" applyFont="1" applyFill="1" applyBorder="1">
      <alignment vertical="top"/>
    </xf>
    <xf numFmtId="178" fontId="2" fillId="9" borderId="5" xfId="32" applyNumberFormat="1" applyFont="1" applyFill="1" applyBorder="1">
      <alignment horizontal="right" vertical="center"/>
      <protection locked="0"/>
    </xf>
    <xf numFmtId="178" fontId="5" fillId="14" borderId="5" xfId="44" applyNumberFormat="1" applyFont="1" applyFill="1" applyBorder="1">
      <alignment horizontal="right" vertical="center"/>
      <protection locked="0"/>
    </xf>
    <xf numFmtId="0" fontId="2" fillId="8" borderId="5" xfId="25" applyFont="1" applyFill="1" applyBorder="1">
      <alignment horizontal="left" vertical="center"/>
    </xf>
    <xf numFmtId="178" fontId="5" fillId="11" borderId="5" xfId="46" applyNumberFormat="1" applyFont="1" applyFill="1" applyBorder="1">
      <alignment horizontal="right" vertical="center"/>
    </xf>
    <xf numFmtId="0" fontId="4" fillId="8" borderId="5" xfId="27" applyFont="1" applyFill="1" applyBorder="1">
      <alignment vertical="center"/>
    </xf>
    <xf numFmtId="178" fontId="2" fillId="6" borderId="5" xfId="29" applyNumberFormat="1" applyFont="1" applyFill="1" applyBorder="1">
      <alignment horizontal="right" vertical="center" wrapText="1"/>
    </xf>
    <xf numFmtId="178" fontId="5" fillId="6" borderId="5" xfId="8" applyNumberFormat="1" applyFont="1" applyFill="1" applyBorder="1" applyAlignment="1">
      <alignment horizontal="right" vertical="center" wrapText="1"/>
    </xf>
    <xf numFmtId="178" fontId="5" fillId="6" borderId="5" xfId="33" applyNumberFormat="1" applyFont="1" applyFill="1" applyBorder="1">
      <alignment horizontal="right" vertical="center" wrapText="1"/>
    </xf>
    <xf numFmtId="0" fontId="6" fillId="10" borderId="5" xfId="42" applyFont="1" applyFill="1" applyBorder="1">
      <alignment vertical="top"/>
    </xf>
    <xf numFmtId="0" fontId="6" fillId="10" borderId="5" xfId="45" applyFont="1" applyFill="1" applyBorder="1">
      <alignment vertical="top"/>
    </xf>
    <xf numFmtId="0" fontId="5" fillId="7" borderId="0" xfId="47" applyFont="1" applyFill="1">
      <alignment vertical="center"/>
    </xf>
    <xf numFmtId="0" fontId="3" fillId="8" borderId="0" xfId="34" applyFont="1" applyFill="1">
      <alignment horizontal="center" vertical="center"/>
    </xf>
    <xf numFmtId="0" fontId="4" fillId="8" borderId="5" xfId="35" applyFont="1" applyFill="1" applyBorder="1">
      <alignment horizontal="center" vertical="center"/>
    </xf>
    <xf numFmtId="0" fontId="7" fillId="8" borderId="5" xfId="36" applyFont="1" applyFill="1" applyBorder="1">
      <alignment horizontal="center" vertical="center" wrapText="1"/>
    </xf>
    <xf numFmtId="0" fontId="7" fillId="8" borderId="5" xfId="38" applyFont="1" applyFill="1" applyBorder="1">
      <alignment horizontal="center" vertical="center"/>
    </xf>
    <xf numFmtId="0" fontId="9" fillId="2" borderId="5" xfId="50" applyFont="1" applyFill="1" applyBorder="1">
      <alignment vertical="top"/>
    </xf>
    <xf numFmtId="0" fontId="4" fillId="8" borderId="5" xfId="37" applyFont="1" applyFill="1" applyBorder="1">
      <alignment horizontal="center" vertical="center" wrapText="1"/>
    </xf>
    <xf numFmtId="0" fontId="7" fillId="8" borderId="5" xfId="40" applyFont="1" applyFill="1" applyBorder="1">
      <alignment horizontal="center" vertical="center" wrapText="1"/>
    </xf>
    <xf numFmtId="0" fontId="10" fillId="10" borderId="5" xfId="51" applyFont="1" applyFill="1" applyBorder="1">
      <alignment horizontal="center" vertical="center"/>
    </xf>
    <xf numFmtId="0" fontId="3" fillId="2" borderId="0" xfId="72" applyFont="1" applyFill="1">
      <alignment horizontal="center" vertical="center"/>
    </xf>
    <xf numFmtId="0" fontId="3" fillId="2" borderId="0" xfId="74" applyFont="1" applyFill="1">
      <alignment horizontal="center" vertical="center" wrapText="1"/>
    </xf>
    <xf numFmtId="0" fontId="4" fillId="2" borderId="1" xfId="76" applyFont="1" applyFill="1" applyBorder="1">
      <alignment horizontal="center" vertical="center"/>
    </xf>
    <xf numFmtId="0" fontId="4" fillId="2" borderId="3" xfId="78" applyFont="1" applyFill="1" applyBorder="1">
      <alignment horizontal="center" vertical="center"/>
    </xf>
    <xf numFmtId="0" fontId="4" fillId="2" borderId="1" xfId="4" applyFont="1" applyFill="1" applyBorder="1">
      <alignment horizontal="center" vertical="center" wrapText="1"/>
    </xf>
    <xf numFmtId="0" fontId="4" fillId="2" borderId="3" xfId="73" applyFont="1" applyFill="1" applyBorder="1">
      <alignment horizontal="center" vertical="center" wrapText="1"/>
    </xf>
    <xf numFmtId="0" fontId="2" fillId="2" borderId="3" xfId="75" applyFont="1" applyFill="1" applyBorder="1">
      <alignment horizontal="center" vertical="center" wrapText="1"/>
    </xf>
    <xf numFmtId="0" fontId="2" fillId="2" borderId="3" xfId="77" applyFont="1" applyFill="1" applyBorder="1">
      <alignment horizontal="center" vertical="center"/>
    </xf>
    <xf numFmtId="0" fontId="4" fillId="2" borderId="2" xfId="79" applyFont="1" applyFill="1" applyBorder="1">
      <alignment horizontal="center" vertical="center" wrapText="1"/>
    </xf>
    <xf numFmtId="0" fontId="4" fillId="2" borderId="4" xfId="3" applyFont="1" applyFill="1" applyBorder="1">
      <alignment horizontal="center" vertical="center" wrapText="1"/>
    </xf>
  </cellXfs>
  <cellStyles count="80">
    <cellStyle name="表九___builtInStyle11" xfId="9" xr:uid="{00000000-0005-0000-0000-00004D000000}"/>
    <cellStyle name="表九___builtInStyle17" xfId="12" xr:uid="{00000000-0005-0000-0000-000054000000}"/>
    <cellStyle name="表九___builtInStyle18" xfId="14" xr:uid="{00000000-0005-0000-0000-000056000000}"/>
    <cellStyle name="表九___builtInStyle19" xfId="16" xr:uid="{00000000-0005-0000-0000-000058000000}"/>
    <cellStyle name="表九___builtInStyle20" xfId="10" xr:uid="{00000000-0005-0000-0000-000051000000}"/>
    <cellStyle name="表九___builtInStyle21" xfId="11" xr:uid="{00000000-0005-0000-0000-000053000000}"/>
    <cellStyle name="表九___builtInStyle22" xfId="13" xr:uid="{00000000-0005-0000-0000-000055000000}"/>
    <cellStyle name="表九___builtInStyle23" xfId="15" xr:uid="{00000000-0005-0000-0000-000057000000}"/>
    <cellStyle name="表九___builtInStyle24" xfId="17" xr:uid="{00000000-0005-0000-0000-000059000000}"/>
    <cellStyle name="表九___builtInStyle25" xfId="18" xr:uid="{00000000-0005-0000-0000-00005A000000}"/>
    <cellStyle name="表九___builtInStyle26" xfId="20" xr:uid="{00000000-0005-0000-0000-00005C000000}"/>
    <cellStyle name="表九___builtInStyle27" xfId="2" xr:uid="{00000000-0005-0000-0000-000021000000}"/>
    <cellStyle name="表九___builtInStyle28" xfId="7" xr:uid="{00000000-0005-0000-0000-000034000000}"/>
    <cellStyle name="表九___builtInStyle29" xfId="22" xr:uid="{00000000-0005-0000-0000-00005E000000}"/>
    <cellStyle name="表九___builtInStyle30" xfId="19" xr:uid="{00000000-0005-0000-0000-00005B000000}"/>
    <cellStyle name="表九___builtInStyle31" xfId="21" xr:uid="{00000000-0005-0000-0000-00005D000000}"/>
    <cellStyle name="表九___builtInStyle32" xfId="1" xr:uid="{00000000-0005-0000-0000-000020000000}"/>
    <cellStyle name="表九___builtInStyle33" xfId="6" xr:uid="{00000000-0005-0000-0000-000033000000}"/>
    <cellStyle name="表九___builtInStyle34" xfId="23" xr:uid="{00000000-0005-0000-0000-00005F000000}"/>
    <cellStyle name="表九___builtInStyle35" xfId="24" xr:uid="{00000000-0005-0000-0000-000060000000}"/>
    <cellStyle name="表九___builtInStyle36" xfId="26" xr:uid="{00000000-0005-0000-0000-000062000000}"/>
    <cellStyle name="表九___builtInStyle37" xfId="28" xr:uid="{00000000-0005-0000-0000-000064000000}"/>
    <cellStyle name="表九___builtInStyle38" xfId="30" xr:uid="{00000000-0005-0000-0000-000066000000}"/>
    <cellStyle name="表九___builtInStyle39" xfId="32" xr:uid="{00000000-0005-0000-0000-000068000000}"/>
    <cellStyle name="表九___builtInStyle40" xfId="25" xr:uid="{00000000-0005-0000-0000-000061000000}"/>
    <cellStyle name="表九___builtInStyle41" xfId="27" xr:uid="{00000000-0005-0000-0000-000063000000}"/>
    <cellStyle name="表九___builtInStyle42" xfId="29" xr:uid="{00000000-0005-0000-0000-000065000000}"/>
    <cellStyle name="表九___builtInStyle43" xfId="31" xr:uid="{00000000-0005-0000-0000-000067000000}"/>
    <cellStyle name="表九___builtInStyle43_1" xfId="48" xr:uid="{00000000-0005-0000-0000-000083000000}"/>
    <cellStyle name="表九___builtInStyle43_2" xfId="49" xr:uid="{00000000-0005-0000-0000-000084000000}"/>
    <cellStyle name="表九___builtInStyle44_1" xfId="43" xr:uid="{00000000-0005-0000-0000-00007D000000}"/>
    <cellStyle name="表九___builtInStyle45_1" xfId="5" xr:uid="{00000000-0005-0000-0000-000031000000}"/>
    <cellStyle name="表九___builtInStyle46_1" xfId="41" xr:uid="{00000000-0005-0000-0000-00007B000000}"/>
    <cellStyle name="表九___builtInStyle47_1" xfId="44" xr:uid="{00000000-0005-0000-0000-00007E000000}"/>
    <cellStyle name="表九___builtInStyle48_1" xfId="46" xr:uid="{00000000-0005-0000-0000-000080000000}"/>
    <cellStyle name="表九___builtInStyle50" xfId="33" xr:uid="{00000000-0005-0000-0000-00006B000000}"/>
    <cellStyle name="表九___builtInStyle51_1" xfId="42" xr:uid="{00000000-0005-0000-0000-00007C000000}"/>
    <cellStyle name="表九___builtInStyle52_1" xfId="45" xr:uid="{00000000-0005-0000-0000-00007F000000}"/>
    <cellStyle name="表九___builtInStyle53_1" xfId="47" xr:uid="{00000000-0005-0000-0000-000081000000}"/>
    <cellStyle name="表九___builtInStyle54" xfId="34" xr:uid="{00000000-0005-0000-0000-000072000000}"/>
    <cellStyle name="表九___builtInStyle55" xfId="35" xr:uid="{00000000-0005-0000-0000-000073000000}"/>
    <cellStyle name="表九___builtInStyle56" xfId="37" xr:uid="{00000000-0005-0000-0000-000075000000}"/>
    <cellStyle name="表九___builtInStyle57" xfId="39" xr:uid="{00000000-0005-0000-0000-000077000000}"/>
    <cellStyle name="表九___builtInStyle58" xfId="40" xr:uid="{00000000-0005-0000-0000-000079000000}"/>
    <cellStyle name="表九___builtInStyle59_1" xfId="51" xr:uid="{00000000-0005-0000-0000-000086000000}"/>
    <cellStyle name="表九___builtInStyle60" xfId="36" xr:uid="{00000000-0005-0000-0000-000074000000}"/>
    <cellStyle name="表九___builtInStyle61" xfId="38" xr:uid="{00000000-0005-0000-0000-000076000000}"/>
    <cellStyle name="表九___builtInStyle62_1" xfId="50" xr:uid="{00000000-0005-0000-0000-000085000000}"/>
    <cellStyle name="表九_常规 3 2" xfId="8" xr:uid="{00000000-0005-0000-0000-000048000000}"/>
    <cellStyle name="表十___builtInStyle11" xfId="53" xr:uid="{00000000-0005-0000-0000-000095000000}"/>
    <cellStyle name="表十___builtInStyle15" xfId="54" xr:uid="{00000000-0005-0000-0000-000099000000}"/>
    <cellStyle name="表十___builtInStyle16" xfId="56" xr:uid="{00000000-0005-0000-0000-00009B000000}"/>
    <cellStyle name="表十___builtInStyle17" xfId="58" xr:uid="{00000000-0005-0000-0000-00009D000000}"/>
    <cellStyle name="表十___builtInStyle18" xfId="60" xr:uid="{00000000-0005-0000-0000-00009F000000}"/>
    <cellStyle name="表十___builtInStyle19" xfId="62" xr:uid="{00000000-0005-0000-0000-0000A1000000}"/>
    <cellStyle name="表十___builtInStyle20" xfId="55" xr:uid="{00000000-0005-0000-0000-00009A000000}"/>
    <cellStyle name="表十___builtInStyle21" xfId="57" xr:uid="{00000000-0005-0000-0000-00009C000000}"/>
    <cellStyle name="表十___builtInStyle22" xfId="59" xr:uid="{00000000-0005-0000-0000-00009E000000}"/>
    <cellStyle name="表十___builtInStyle23" xfId="61" xr:uid="{00000000-0005-0000-0000-0000A0000000}"/>
    <cellStyle name="表十___builtInStyle24" xfId="63" xr:uid="{00000000-0005-0000-0000-0000A2000000}"/>
    <cellStyle name="表十___builtInStyle25" xfId="64" xr:uid="{00000000-0005-0000-0000-0000A3000000}"/>
    <cellStyle name="表十___builtInStyle26" xfId="66" xr:uid="{00000000-0005-0000-0000-0000A5000000}"/>
    <cellStyle name="表十___builtInStyle27" xfId="68" xr:uid="{00000000-0005-0000-0000-0000A7000000}"/>
    <cellStyle name="表十___builtInStyle28" xfId="69" xr:uid="{00000000-0005-0000-0000-0000A9000000}"/>
    <cellStyle name="表十___builtInStyle29" xfId="70" xr:uid="{00000000-0005-0000-0000-0000AB000000}"/>
    <cellStyle name="表十___builtInStyle30" xfId="65" xr:uid="{00000000-0005-0000-0000-0000A4000000}"/>
    <cellStyle name="表十___builtInStyle31" xfId="67" xr:uid="{00000000-0005-0000-0000-0000A6000000}"/>
    <cellStyle name="表十___builtInStyle34" xfId="71" xr:uid="{00000000-0005-0000-0000-0000AC000000}"/>
    <cellStyle name="表十___builtInStyle35" xfId="72" xr:uid="{00000000-0005-0000-0000-0000AD000000}"/>
    <cellStyle name="表十___builtInStyle36" xfId="74" xr:uid="{00000000-0005-0000-0000-0000AF000000}"/>
    <cellStyle name="表十___builtInStyle37" xfId="76" xr:uid="{00000000-0005-0000-0000-0000B1000000}"/>
    <cellStyle name="表十___builtInStyle38" xfId="78" xr:uid="{00000000-0005-0000-0000-0000B3000000}"/>
    <cellStyle name="表十___builtInStyle39" xfId="4" xr:uid="{00000000-0005-0000-0000-00002D000000}"/>
    <cellStyle name="表十___builtInStyle40" xfId="73" xr:uid="{00000000-0005-0000-0000-0000AE000000}"/>
    <cellStyle name="表十___builtInStyle41" xfId="75" xr:uid="{00000000-0005-0000-0000-0000B0000000}"/>
    <cellStyle name="表十___builtInStyle42" xfId="77" xr:uid="{00000000-0005-0000-0000-0000B2000000}"/>
    <cellStyle name="表十___builtInStyle43" xfId="79" xr:uid="{00000000-0005-0000-0000-0000B4000000}"/>
    <cellStyle name="表十___builtInStyle44" xfId="3" xr:uid="{00000000-0005-0000-0000-00002C000000}"/>
    <cellStyle name="表十_常规 3 2" xfId="52" xr:uid="{00000000-0005-0000-0000-000091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大都市">
  <a:themeElements>
    <a:clrScheme name="大都市">
      <a:dk1>
        <a:sysClr val="windowText" lastClr="000000"/>
      </a:dk1>
      <a:lt1>
        <a:sysClr val="window" lastClr="FFFFFF"/>
      </a:lt1>
      <a:dk2>
        <a:srgbClr val="162F33"/>
      </a:dk2>
      <a:lt2>
        <a:srgbClr val="EAF0E0"/>
      </a:lt2>
      <a:accent1>
        <a:srgbClr val="50B4C8"/>
      </a:accent1>
      <a:accent2>
        <a:srgbClr val="A8B97F"/>
      </a:accent2>
      <a:accent3>
        <a:srgbClr val="9B9256"/>
      </a:accent3>
      <a:accent4>
        <a:srgbClr val="657689"/>
      </a:accent4>
      <a:accent5>
        <a:srgbClr val="7A855D"/>
      </a:accent5>
      <a:accent6>
        <a:srgbClr val="84AC9D"/>
      </a:accent6>
      <a:hlink>
        <a:srgbClr val="2370CD"/>
      </a:hlink>
      <a:folHlink>
        <a:srgbClr val="877589"/>
      </a:folHlink>
    </a:clrScheme>
    <a:fontScheme name="大都市">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Light"/>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1278"/>
  <sheetViews>
    <sheetView showGridLines="0" tabSelected="1" zoomScale="85" zoomScaleNormal="85" workbookViewId="0">
      <pane ySplit="6" topLeftCell="A130" activePane="bottomLeft" state="frozen"/>
      <selection pane="bottomLeft" activeCell="D133" sqref="A1:XFD1048576"/>
    </sheetView>
  </sheetViews>
  <sheetFormatPr defaultColWidth="10.25" defaultRowHeight="13.5" customHeight="1" x14ac:dyDescent="0.15"/>
  <cols>
    <col min="1" max="1" width="67" customWidth="1"/>
    <col min="2" max="2" width="28.75" customWidth="1"/>
    <col min="3" max="3" width="31.625" customWidth="1"/>
    <col min="4" max="4" width="22.75" customWidth="1"/>
    <col min="5" max="5" width="12.75" customWidth="1"/>
    <col min="6" max="6" width="11.625" customWidth="1"/>
    <col min="7" max="7" width="67" customWidth="1"/>
    <col min="8" max="8" width="21.375" customWidth="1"/>
    <col min="9" max="9" width="17.875" customWidth="1"/>
    <col min="10" max="10" width="18.375" customWidth="1"/>
    <col min="11" max="11" width="19.75" customWidth="1"/>
    <col min="12" max="12" width="24.125" customWidth="1"/>
    <col min="13" max="13" width="18.25" customWidth="1"/>
    <col min="14" max="14" width="16.125" customWidth="1"/>
  </cols>
  <sheetData>
    <row r="1" spans="1:14" ht="14.25" customHeight="1" x14ac:dyDescent="0.15">
      <c r="A1" s="22" t="s">
        <v>0</v>
      </c>
      <c r="B1" s="23"/>
      <c r="C1" s="23"/>
      <c r="D1" s="23"/>
      <c r="E1" s="23"/>
      <c r="F1" s="23"/>
      <c r="G1" s="24"/>
      <c r="H1" s="24"/>
      <c r="I1" s="24"/>
      <c r="J1" s="24"/>
      <c r="K1" s="24"/>
      <c r="L1" s="24"/>
      <c r="M1" s="42"/>
      <c r="N1" s="23"/>
    </row>
    <row r="2" spans="1:14" ht="22.5" customHeight="1" x14ac:dyDescent="0.15">
      <c r="A2" s="62" t="s">
        <v>1</v>
      </c>
      <c r="B2" s="62"/>
      <c r="C2" s="62"/>
      <c r="D2" s="62"/>
      <c r="E2" s="62"/>
      <c r="F2" s="62"/>
      <c r="G2" s="62"/>
      <c r="H2" s="62"/>
      <c r="I2" s="62"/>
      <c r="J2" s="62"/>
      <c r="K2" s="62"/>
      <c r="L2" s="62"/>
      <c r="M2" s="62"/>
      <c r="N2" s="62"/>
    </row>
    <row r="3" spans="1:14" ht="14.25" customHeight="1" x14ac:dyDescent="0.15">
      <c r="A3" s="24"/>
      <c r="B3" s="24"/>
      <c r="C3" s="24"/>
      <c r="D3" s="24"/>
      <c r="E3" s="24"/>
      <c r="F3" s="24"/>
      <c r="G3" s="24"/>
      <c r="H3" s="24"/>
      <c r="I3" s="24"/>
      <c r="J3" s="24"/>
      <c r="K3" s="24"/>
      <c r="L3" s="43"/>
      <c r="M3" s="44"/>
      <c r="N3" s="45"/>
    </row>
    <row r="4" spans="1:14" ht="27.75" customHeight="1" x14ac:dyDescent="0.15">
      <c r="A4" s="63" t="s">
        <v>2</v>
      </c>
      <c r="B4" s="63"/>
      <c r="C4" s="63"/>
      <c r="D4" s="63"/>
      <c r="E4" s="63"/>
      <c r="F4" s="63"/>
      <c r="G4" s="64" t="s">
        <v>3</v>
      </c>
      <c r="H4" s="65"/>
      <c r="I4" s="65"/>
      <c r="J4" s="65"/>
      <c r="K4" s="65"/>
      <c r="L4" s="65"/>
      <c r="M4" s="66"/>
      <c r="N4" s="65"/>
    </row>
    <row r="5" spans="1:14" ht="19.5" customHeight="1" x14ac:dyDescent="0.15">
      <c r="A5" s="67" t="s">
        <v>4</v>
      </c>
      <c r="B5" s="67" t="s">
        <v>5</v>
      </c>
      <c r="C5" s="67" t="s">
        <v>6</v>
      </c>
      <c r="D5" s="67" t="s">
        <v>7</v>
      </c>
      <c r="E5" s="67"/>
      <c r="F5" s="67"/>
      <c r="G5" s="67" t="s">
        <v>4</v>
      </c>
      <c r="H5" s="67" t="s">
        <v>5</v>
      </c>
      <c r="I5" s="67" t="s">
        <v>6</v>
      </c>
      <c r="J5" s="68" t="s">
        <v>7</v>
      </c>
      <c r="K5" s="68"/>
      <c r="L5" s="68"/>
      <c r="M5" s="69"/>
      <c r="N5" s="25"/>
    </row>
    <row r="6" spans="1:14" ht="60" customHeight="1" x14ac:dyDescent="0.15">
      <c r="A6" s="67"/>
      <c r="B6" s="67"/>
      <c r="C6" s="67"/>
      <c r="D6" s="25" t="s">
        <v>8</v>
      </c>
      <c r="E6" s="26" t="s">
        <v>9</v>
      </c>
      <c r="F6" s="26" t="s">
        <v>10</v>
      </c>
      <c r="G6" s="67"/>
      <c r="H6" s="67"/>
      <c r="I6" s="67"/>
      <c r="J6" s="25" t="s">
        <v>8</v>
      </c>
      <c r="K6" s="26" t="s">
        <v>9</v>
      </c>
      <c r="L6" s="26" t="s">
        <v>10</v>
      </c>
      <c r="M6" s="46" t="s">
        <v>11</v>
      </c>
      <c r="N6" s="25" t="s">
        <v>12</v>
      </c>
    </row>
    <row r="7" spans="1:14" ht="17.25" customHeight="1" x14ac:dyDescent="0.15">
      <c r="A7" s="27" t="s">
        <v>13</v>
      </c>
      <c r="B7" s="28"/>
      <c r="C7" s="28"/>
      <c r="D7" s="28"/>
      <c r="E7" s="29" t="str">
        <f t="shared" ref="E7:E52" si="0">IFERROR((D7/B7)*100%,"")</f>
        <v/>
      </c>
      <c r="F7" s="29" t="str">
        <f t="shared" ref="F7:F52" si="1">IFERROR((D7/C7)*100%,"")</f>
        <v/>
      </c>
      <c r="G7" s="27" t="s">
        <v>14</v>
      </c>
      <c r="H7" s="30">
        <f>H8+H14+H20</f>
        <v>0</v>
      </c>
      <c r="I7" s="30">
        <f>I8+I14+I20</f>
        <v>0</v>
      </c>
      <c r="J7" s="30">
        <f>J8+J14+J20</f>
        <v>0</v>
      </c>
      <c r="K7" s="47" t="str">
        <f t="shared" ref="K7:K70" si="2">IFERROR((J7/H7)*100%,"")</f>
        <v/>
      </c>
      <c r="L7" s="47" t="str">
        <f t="shared" ref="L7:L70" si="3">IFERROR((J7/I7)*100%,"")</f>
        <v/>
      </c>
      <c r="M7" s="48"/>
      <c r="N7" s="30">
        <f>N8+N14+N20</f>
        <v>0</v>
      </c>
    </row>
    <row r="8" spans="1:14" ht="17.25" customHeight="1" x14ac:dyDescent="0.15">
      <c r="A8" s="27" t="s">
        <v>15</v>
      </c>
      <c r="B8" s="28"/>
      <c r="C8" s="28"/>
      <c r="D8" s="28"/>
      <c r="E8" s="29" t="str">
        <f t="shared" si="0"/>
        <v/>
      </c>
      <c r="F8" s="29" t="str">
        <f t="shared" si="1"/>
        <v/>
      </c>
      <c r="G8" s="31" t="s">
        <v>16</v>
      </c>
      <c r="H8" s="32">
        <f>SUM(H9:H13)</f>
        <v>0</v>
      </c>
      <c r="I8" s="32">
        <f>SUM(I9:I13)</f>
        <v>0</v>
      </c>
      <c r="J8" s="32">
        <f>SUM(J9:J13)</f>
        <v>0</v>
      </c>
      <c r="K8" s="47" t="str">
        <f t="shared" si="2"/>
        <v/>
      </c>
      <c r="L8" s="47" t="str">
        <f t="shared" si="3"/>
        <v/>
      </c>
      <c r="M8" s="49"/>
      <c r="N8" s="32">
        <f>SUM(N9:N13)</f>
        <v>0</v>
      </c>
    </row>
    <row r="9" spans="1:14" ht="17.25" customHeight="1" x14ac:dyDescent="0.15">
      <c r="A9" s="27" t="s">
        <v>17</v>
      </c>
      <c r="B9" s="28"/>
      <c r="C9" s="28"/>
      <c r="D9" s="28"/>
      <c r="E9" s="29" t="str">
        <f t="shared" si="0"/>
        <v/>
      </c>
      <c r="F9" s="29" t="str">
        <f t="shared" si="1"/>
        <v/>
      </c>
      <c r="G9" s="31" t="s">
        <v>18</v>
      </c>
      <c r="H9" s="33"/>
      <c r="I9" s="33"/>
      <c r="J9" s="33"/>
      <c r="K9" s="47" t="str">
        <f t="shared" si="2"/>
        <v/>
      </c>
      <c r="L9" s="47" t="str">
        <f t="shared" si="3"/>
        <v/>
      </c>
      <c r="M9" s="49"/>
      <c r="N9" s="33"/>
    </row>
    <row r="10" spans="1:14" ht="17.25" customHeight="1" x14ac:dyDescent="0.15">
      <c r="A10" s="27" t="s">
        <v>19</v>
      </c>
      <c r="B10" s="28"/>
      <c r="C10" s="28"/>
      <c r="D10" s="28"/>
      <c r="E10" s="29" t="str">
        <f t="shared" si="0"/>
        <v/>
      </c>
      <c r="F10" s="29" t="str">
        <f t="shared" si="1"/>
        <v/>
      </c>
      <c r="G10" s="31" t="s">
        <v>20</v>
      </c>
      <c r="H10" s="33"/>
      <c r="I10" s="33"/>
      <c r="J10" s="33"/>
      <c r="K10" s="47" t="str">
        <f t="shared" si="2"/>
        <v/>
      </c>
      <c r="L10" s="47" t="str">
        <f t="shared" si="3"/>
        <v/>
      </c>
      <c r="M10" s="49"/>
      <c r="N10" s="33"/>
    </row>
    <row r="11" spans="1:14" ht="17.25" customHeight="1" x14ac:dyDescent="0.15">
      <c r="A11" s="27" t="s">
        <v>21</v>
      </c>
      <c r="B11" s="28"/>
      <c r="C11" s="28"/>
      <c r="D11" s="28"/>
      <c r="E11" s="29" t="str">
        <f t="shared" si="0"/>
        <v/>
      </c>
      <c r="F11" s="29" t="str">
        <f t="shared" si="1"/>
        <v/>
      </c>
      <c r="G11" s="31" t="s">
        <v>22</v>
      </c>
      <c r="H11" s="33"/>
      <c r="I11" s="33"/>
      <c r="J11" s="33"/>
      <c r="K11" s="47" t="str">
        <f t="shared" si="2"/>
        <v/>
      </c>
      <c r="L11" s="47" t="str">
        <f t="shared" si="3"/>
        <v/>
      </c>
      <c r="M11" s="49"/>
      <c r="N11" s="33"/>
    </row>
    <row r="12" spans="1:14" ht="17.25" customHeight="1" x14ac:dyDescent="0.15">
      <c r="A12" s="27" t="s">
        <v>23</v>
      </c>
      <c r="B12" s="32">
        <f>SUM(B13:B17)</f>
        <v>330000</v>
      </c>
      <c r="C12" s="32">
        <f>SUM(C13:C17)</f>
        <v>5958</v>
      </c>
      <c r="D12" s="32">
        <f>SUM(D13:D17)</f>
        <v>303163</v>
      </c>
      <c r="E12" s="29">
        <f t="shared" si="0"/>
        <v>0.91867575757575759</v>
      </c>
      <c r="F12" s="29">
        <f t="shared" si="1"/>
        <v>50.883350117489087</v>
      </c>
      <c r="G12" s="31" t="s">
        <v>24</v>
      </c>
      <c r="H12" s="33"/>
      <c r="I12" s="33"/>
      <c r="J12" s="33"/>
      <c r="K12" s="47" t="str">
        <f t="shared" si="2"/>
        <v/>
      </c>
      <c r="L12" s="47" t="str">
        <f t="shared" si="3"/>
        <v/>
      </c>
      <c r="M12" s="49"/>
      <c r="N12" s="33"/>
    </row>
    <row r="13" spans="1:14" ht="17.25" customHeight="1" x14ac:dyDescent="0.15">
      <c r="A13" s="34" t="s">
        <v>25</v>
      </c>
      <c r="B13" s="35">
        <v>330000</v>
      </c>
      <c r="C13" s="35">
        <v>10609</v>
      </c>
      <c r="D13" s="35">
        <v>303163</v>
      </c>
      <c r="E13" s="29">
        <f t="shared" si="0"/>
        <v>0.91867575757575759</v>
      </c>
      <c r="F13" s="29">
        <f t="shared" si="1"/>
        <v>28.576020360071638</v>
      </c>
      <c r="G13" s="31" t="s">
        <v>26</v>
      </c>
      <c r="H13" s="33"/>
      <c r="I13" s="33"/>
      <c r="J13" s="33"/>
      <c r="K13" s="47" t="str">
        <f t="shared" si="2"/>
        <v/>
      </c>
      <c r="L13" s="47" t="str">
        <f t="shared" si="3"/>
        <v/>
      </c>
      <c r="M13" s="50"/>
      <c r="N13" s="33"/>
    </row>
    <row r="14" spans="1:14" ht="17.25" customHeight="1" x14ac:dyDescent="0.15">
      <c r="A14" s="34" t="s">
        <v>27</v>
      </c>
      <c r="B14" s="35"/>
      <c r="C14" s="35"/>
      <c r="D14" s="35"/>
      <c r="E14" s="29" t="str">
        <f t="shared" si="0"/>
        <v/>
      </c>
      <c r="F14" s="29" t="str">
        <f t="shared" si="1"/>
        <v/>
      </c>
      <c r="G14" s="31" t="s">
        <v>28</v>
      </c>
      <c r="H14" s="32">
        <f>SUM(H15:H19)</f>
        <v>0</v>
      </c>
      <c r="I14" s="32">
        <f>SUM(I15:I19)</f>
        <v>0</v>
      </c>
      <c r="J14" s="32">
        <f>SUM(J15:J19)</f>
        <v>0</v>
      </c>
      <c r="K14" s="47" t="str">
        <f t="shared" si="2"/>
        <v/>
      </c>
      <c r="L14" s="47" t="str">
        <f t="shared" si="3"/>
        <v/>
      </c>
      <c r="M14" s="50"/>
      <c r="N14" s="32">
        <f>SUM(N15:N19)</f>
        <v>0</v>
      </c>
    </row>
    <row r="15" spans="1:14" ht="17.25" customHeight="1" x14ac:dyDescent="0.15">
      <c r="A15" s="34" t="s">
        <v>29</v>
      </c>
      <c r="B15" s="35"/>
      <c r="C15" s="35"/>
      <c r="D15" s="35"/>
      <c r="E15" s="29" t="str">
        <f t="shared" si="0"/>
        <v/>
      </c>
      <c r="F15" s="29" t="str">
        <f t="shared" si="1"/>
        <v/>
      </c>
      <c r="G15" s="31" t="s">
        <v>30</v>
      </c>
      <c r="H15" s="33"/>
      <c r="I15" s="33"/>
      <c r="J15" s="33"/>
      <c r="K15" s="47" t="str">
        <f t="shared" si="2"/>
        <v/>
      </c>
      <c r="L15" s="47" t="str">
        <f t="shared" si="3"/>
        <v/>
      </c>
      <c r="M15" s="50"/>
      <c r="N15" s="33"/>
    </row>
    <row r="16" spans="1:14" ht="17.25" customHeight="1" x14ac:dyDescent="0.15">
      <c r="A16" s="34" t="s">
        <v>31</v>
      </c>
      <c r="B16" s="35"/>
      <c r="C16" s="35">
        <v>-4651</v>
      </c>
      <c r="D16" s="35"/>
      <c r="E16" s="29" t="str">
        <f t="shared" si="0"/>
        <v/>
      </c>
      <c r="F16" s="29">
        <f t="shared" si="1"/>
        <v>0</v>
      </c>
      <c r="G16" s="31" t="s">
        <v>32</v>
      </c>
      <c r="H16" s="33"/>
      <c r="I16" s="33"/>
      <c r="J16" s="33"/>
      <c r="K16" s="47" t="str">
        <f t="shared" si="2"/>
        <v/>
      </c>
      <c r="L16" s="47" t="str">
        <f t="shared" si="3"/>
        <v/>
      </c>
      <c r="M16" s="50"/>
      <c r="N16" s="33"/>
    </row>
    <row r="17" spans="1:14" ht="17.25" customHeight="1" x14ac:dyDescent="0.15">
      <c r="A17" s="34" t="s">
        <v>33</v>
      </c>
      <c r="B17" s="35"/>
      <c r="C17" s="35"/>
      <c r="D17" s="35"/>
      <c r="E17" s="29" t="str">
        <f t="shared" si="0"/>
        <v/>
      </c>
      <c r="F17" s="29" t="str">
        <f t="shared" si="1"/>
        <v/>
      </c>
      <c r="G17" s="31" t="s">
        <v>34</v>
      </c>
      <c r="H17" s="33"/>
      <c r="I17" s="33"/>
      <c r="J17" s="33"/>
      <c r="K17" s="47" t="str">
        <f t="shared" si="2"/>
        <v/>
      </c>
      <c r="L17" s="47" t="str">
        <f t="shared" si="3"/>
        <v/>
      </c>
      <c r="M17" s="50"/>
      <c r="N17" s="33"/>
    </row>
    <row r="18" spans="1:14" ht="17.25" customHeight="1" x14ac:dyDescent="0.15">
      <c r="A18" s="27" t="s">
        <v>35</v>
      </c>
      <c r="B18" s="28"/>
      <c r="C18" s="28"/>
      <c r="D18" s="28"/>
      <c r="E18" s="29" t="str">
        <f t="shared" si="0"/>
        <v/>
      </c>
      <c r="F18" s="29" t="str">
        <f t="shared" si="1"/>
        <v/>
      </c>
      <c r="G18" s="31" t="s">
        <v>36</v>
      </c>
      <c r="H18" s="33"/>
      <c r="I18" s="33"/>
      <c r="J18" s="33"/>
      <c r="K18" s="47" t="str">
        <f t="shared" si="2"/>
        <v/>
      </c>
      <c r="L18" s="47" t="str">
        <f t="shared" si="3"/>
        <v/>
      </c>
      <c r="M18" s="49"/>
      <c r="N18" s="33"/>
    </row>
    <row r="19" spans="1:14" ht="17.25" customHeight="1" x14ac:dyDescent="0.15">
      <c r="A19" s="27" t="s">
        <v>37</v>
      </c>
      <c r="B19" s="32">
        <f>SUM(B20:B21)</f>
        <v>0</v>
      </c>
      <c r="C19" s="32">
        <f>SUM(C20:C21)</f>
        <v>0</v>
      </c>
      <c r="D19" s="32">
        <f>SUM(D20:D21)</f>
        <v>0</v>
      </c>
      <c r="E19" s="29" t="str">
        <f t="shared" si="0"/>
        <v/>
      </c>
      <c r="F19" s="29" t="str">
        <f t="shared" si="1"/>
        <v/>
      </c>
      <c r="G19" s="31" t="s">
        <v>38</v>
      </c>
      <c r="H19" s="33"/>
      <c r="I19" s="33"/>
      <c r="J19" s="33"/>
      <c r="K19" s="47" t="str">
        <f t="shared" si="2"/>
        <v/>
      </c>
      <c r="L19" s="47" t="str">
        <f t="shared" si="3"/>
        <v/>
      </c>
      <c r="M19" s="49"/>
      <c r="N19" s="33"/>
    </row>
    <row r="20" spans="1:14" ht="17.25" customHeight="1" x14ac:dyDescent="0.15">
      <c r="A20" s="34" t="s">
        <v>39</v>
      </c>
      <c r="B20" s="35"/>
      <c r="C20" s="35"/>
      <c r="D20" s="35"/>
      <c r="E20" s="29" t="str">
        <f t="shared" si="0"/>
        <v/>
      </c>
      <c r="F20" s="29" t="str">
        <f t="shared" si="1"/>
        <v/>
      </c>
      <c r="G20" s="31" t="s">
        <v>40</v>
      </c>
      <c r="H20" s="32">
        <f>SUM(H21:H22)</f>
        <v>0</v>
      </c>
      <c r="I20" s="32">
        <f>SUM(I21:I22)</f>
        <v>0</v>
      </c>
      <c r="J20" s="32">
        <f>SUM(J21:J22)</f>
        <v>0</v>
      </c>
      <c r="K20" s="47" t="str">
        <f t="shared" si="2"/>
        <v/>
      </c>
      <c r="L20" s="47" t="str">
        <f t="shared" si="3"/>
        <v/>
      </c>
      <c r="M20" s="50"/>
      <c r="N20" s="32">
        <f>SUM(N21:N22)</f>
        <v>0</v>
      </c>
    </row>
    <row r="21" spans="1:14" ht="17.25" customHeight="1" x14ac:dyDescent="0.15">
      <c r="A21" s="34" t="s">
        <v>41</v>
      </c>
      <c r="B21" s="35"/>
      <c r="C21" s="35"/>
      <c r="D21" s="35"/>
      <c r="E21" s="29" t="str">
        <f t="shared" si="0"/>
        <v/>
      </c>
      <c r="F21" s="29" t="str">
        <f t="shared" si="1"/>
        <v/>
      </c>
      <c r="G21" s="36" t="s">
        <v>42</v>
      </c>
      <c r="H21" s="33"/>
      <c r="I21" s="33"/>
      <c r="J21" s="33"/>
      <c r="K21" s="47" t="str">
        <f t="shared" si="2"/>
        <v/>
      </c>
      <c r="L21" s="47" t="str">
        <f t="shared" si="3"/>
        <v/>
      </c>
      <c r="M21" s="50"/>
      <c r="N21" s="33"/>
    </row>
    <row r="22" spans="1:14" ht="17.25" customHeight="1" x14ac:dyDescent="0.15">
      <c r="A22" s="27" t="s">
        <v>43</v>
      </c>
      <c r="B22" s="28">
        <v>16000</v>
      </c>
      <c r="C22" s="28">
        <v>2825</v>
      </c>
      <c r="D22" s="28">
        <v>20000</v>
      </c>
      <c r="E22" s="29">
        <f t="shared" si="0"/>
        <v>1.25</v>
      </c>
      <c r="F22" s="29">
        <f t="shared" si="1"/>
        <v>7.0796460176991154</v>
      </c>
      <c r="G22" s="36" t="s">
        <v>44</v>
      </c>
      <c r="H22" s="33"/>
      <c r="I22" s="33"/>
      <c r="J22" s="33"/>
      <c r="K22" s="47" t="str">
        <f t="shared" si="2"/>
        <v/>
      </c>
      <c r="L22" s="47" t="str">
        <f t="shared" si="3"/>
        <v/>
      </c>
      <c r="M22" s="49"/>
      <c r="N22" s="33"/>
    </row>
    <row r="23" spans="1:14" ht="17.25" customHeight="1" x14ac:dyDescent="0.15">
      <c r="A23" s="27" t="s">
        <v>45</v>
      </c>
      <c r="B23" s="28"/>
      <c r="C23" s="28"/>
      <c r="D23" s="28"/>
      <c r="E23" s="29" t="str">
        <f t="shared" si="0"/>
        <v/>
      </c>
      <c r="F23" s="29" t="str">
        <f t="shared" si="1"/>
        <v/>
      </c>
      <c r="G23" s="27" t="s">
        <v>46</v>
      </c>
      <c r="H23" s="30">
        <f>H24+H28+H32</f>
        <v>0</v>
      </c>
      <c r="I23" s="30">
        <f>I24+I28+I32</f>
        <v>103</v>
      </c>
      <c r="J23" s="30">
        <f>J24+J28+J32</f>
        <v>0</v>
      </c>
      <c r="K23" s="47" t="str">
        <f t="shared" si="2"/>
        <v/>
      </c>
      <c r="L23" s="47">
        <f t="shared" si="3"/>
        <v>0</v>
      </c>
      <c r="M23" s="48"/>
      <c r="N23" s="30">
        <f>N24+N28+N32</f>
        <v>0</v>
      </c>
    </row>
    <row r="24" spans="1:14" ht="17.25" customHeight="1" x14ac:dyDescent="0.15">
      <c r="A24" s="27" t="s">
        <v>47</v>
      </c>
      <c r="B24" s="28"/>
      <c r="C24" s="28"/>
      <c r="D24" s="28"/>
      <c r="E24" s="29" t="str">
        <f t="shared" si="0"/>
        <v/>
      </c>
      <c r="F24" s="29" t="str">
        <f t="shared" si="1"/>
        <v/>
      </c>
      <c r="G24" s="31" t="s">
        <v>48</v>
      </c>
      <c r="H24" s="32">
        <f>SUM(H25:H27)</f>
        <v>0</v>
      </c>
      <c r="I24" s="32">
        <f>SUM(I25:I27)</f>
        <v>99</v>
      </c>
      <c r="J24" s="32">
        <f>SUM(J25:J27)</f>
        <v>0</v>
      </c>
      <c r="K24" s="47" t="str">
        <f t="shared" si="2"/>
        <v/>
      </c>
      <c r="L24" s="47">
        <f t="shared" si="3"/>
        <v>0</v>
      </c>
      <c r="M24" s="49"/>
      <c r="N24" s="32">
        <f>SUM(N25:N27)</f>
        <v>0</v>
      </c>
    </row>
    <row r="25" spans="1:14" ht="17.25" customHeight="1" x14ac:dyDescent="0.15">
      <c r="A25" s="27" t="s">
        <v>49</v>
      </c>
      <c r="B25" s="28"/>
      <c r="C25" s="28"/>
      <c r="D25" s="28"/>
      <c r="E25" s="29" t="str">
        <f t="shared" si="0"/>
        <v/>
      </c>
      <c r="F25" s="29" t="str">
        <f t="shared" si="1"/>
        <v/>
      </c>
      <c r="G25" s="31" t="s">
        <v>50</v>
      </c>
      <c r="H25" s="33"/>
      <c r="I25" s="33">
        <v>99</v>
      </c>
      <c r="J25" s="33"/>
      <c r="K25" s="47" t="str">
        <f t="shared" si="2"/>
        <v/>
      </c>
      <c r="L25" s="47">
        <f t="shared" si="3"/>
        <v>0</v>
      </c>
      <c r="M25" s="49"/>
      <c r="N25" s="33"/>
    </row>
    <row r="26" spans="1:14" ht="17.25" customHeight="1" x14ac:dyDescent="0.15">
      <c r="A26" s="27" t="s">
        <v>51</v>
      </c>
      <c r="B26" s="28">
        <v>1000</v>
      </c>
      <c r="C26" s="28">
        <v>717</v>
      </c>
      <c r="D26" s="28">
        <v>800</v>
      </c>
      <c r="E26" s="29">
        <f t="shared" si="0"/>
        <v>0.8</v>
      </c>
      <c r="F26" s="29">
        <f t="shared" si="1"/>
        <v>1.1157601115760112</v>
      </c>
      <c r="G26" s="31" t="s">
        <v>52</v>
      </c>
      <c r="H26" s="33"/>
      <c r="I26" s="33"/>
      <c r="J26" s="33"/>
      <c r="K26" s="47" t="str">
        <f t="shared" si="2"/>
        <v/>
      </c>
      <c r="L26" s="47" t="str">
        <f t="shared" si="3"/>
        <v/>
      </c>
      <c r="M26" s="49"/>
      <c r="N26" s="33"/>
    </row>
    <row r="27" spans="1:14" ht="17.25" customHeight="1" x14ac:dyDescent="0.15">
      <c r="A27" s="27" t="s">
        <v>53</v>
      </c>
      <c r="B27" s="32">
        <f>SUM(B28:B32)</f>
        <v>0</v>
      </c>
      <c r="C27" s="32">
        <f>SUM(C28:C32)</f>
        <v>0</v>
      </c>
      <c r="D27" s="32">
        <f>SUM(D28:D32)</f>
        <v>0</v>
      </c>
      <c r="E27" s="29" t="str">
        <f t="shared" si="0"/>
        <v/>
      </c>
      <c r="F27" s="29" t="str">
        <f t="shared" si="1"/>
        <v/>
      </c>
      <c r="G27" s="31" t="s">
        <v>54</v>
      </c>
      <c r="H27" s="33"/>
      <c r="I27" s="33"/>
      <c r="J27" s="33"/>
      <c r="K27" s="47" t="str">
        <f t="shared" si="2"/>
        <v/>
      </c>
      <c r="L27" s="47" t="str">
        <f t="shared" si="3"/>
        <v/>
      </c>
      <c r="M27" s="49"/>
      <c r="N27" s="33"/>
    </row>
    <row r="28" spans="1:14" ht="17.25" customHeight="1" x14ac:dyDescent="0.15">
      <c r="A28" s="34" t="s">
        <v>55</v>
      </c>
      <c r="B28" s="35"/>
      <c r="C28" s="35"/>
      <c r="D28" s="35"/>
      <c r="E28" s="29" t="str">
        <f t="shared" si="0"/>
        <v/>
      </c>
      <c r="F28" s="29" t="str">
        <f t="shared" si="1"/>
        <v/>
      </c>
      <c r="G28" s="31" t="s">
        <v>56</v>
      </c>
      <c r="H28" s="32">
        <f>SUM(H29:H31)</f>
        <v>0</v>
      </c>
      <c r="I28" s="32">
        <f>SUM(I29:I31)</f>
        <v>4</v>
      </c>
      <c r="J28" s="32">
        <f>SUM(J29:J31)</f>
        <v>0</v>
      </c>
      <c r="K28" s="47" t="str">
        <f t="shared" si="2"/>
        <v/>
      </c>
      <c r="L28" s="47">
        <f t="shared" si="3"/>
        <v>0</v>
      </c>
      <c r="M28" s="50"/>
      <c r="N28" s="32">
        <f>SUM(N29:N31)</f>
        <v>0</v>
      </c>
    </row>
    <row r="29" spans="1:14" ht="17.25" customHeight="1" x14ac:dyDescent="0.15">
      <c r="A29" s="34" t="s">
        <v>57</v>
      </c>
      <c r="B29" s="35"/>
      <c r="C29" s="35"/>
      <c r="D29" s="35"/>
      <c r="E29" s="29" t="str">
        <f t="shared" si="0"/>
        <v/>
      </c>
      <c r="F29" s="29" t="str">
        <f t="shared" si="1"/>
        <v/>
      </c>
      <c r="G29" s="31" t="s">
        <v>50</v>
      </c>
      <c r="H29" s="33"/>
      <c r="I29" s="33">
        <v>4</v>
      </c>
      <c r="J29" s="33"/>
      <c r="K29" s="47" t="str">
        <f t="shared" si="2"/>
        <v/>
      </c>
      <c r="L29" s="47">
        <f t="shared" si="3"/>
        <v>0</v>
      </c>
      <c r="M29" s="50"/>
      <c r="N29" s="33"/>
    </row>
    <row r="30" spans="1:14" ht="17.25" customHeight="1" x14ac:dyDescent="0.15">
      <c r="A30" s="34" t="s">
        <v>58</v>
      </c>
      <c r="B30" s="35"/>
      <c r="C30" s="35"/>
      <c r="D30" s="35"/>
      <c r="E30" s="29" t="str">
        <f t="shared" si="0"/>
        <v/>
      </c>
      <c r="F30" s="29" t="str">
        <f t="shared" si="1"/>
        <v/>
      </c>
      <c r="G30" s="31" t="s">
        <v>52</v>
      </c>
      <c r="H30" s="33"/>
      <c r="I30" s="33"/>
      <c r="J30" s="33"/>
      <c r="K30" s="47" t="str">
        <f t="shared" si="2"/>
        <v/>
      </c>
      <c r="L30" s="47" t="str">
        <f t="shared" si="3"/>
        <v/>
      </c>
      <c r="M30" s="50"/>
      <c r="N30" s="33"/>
    </row>
    <row r="31" spans="1:14" ht="17.25" customHeight="1" x14ac:dyDescent="0.15">
      <c r="A31" s="34" t="s">
        <v>59</v>
      </c>
      <c r="B31" s="35"/>
      <c r="C31" s="35"/>
      <c r="D31" s="35"/>
      <c r="E31" s="29" t="str">
        <f t="shared" si="0"/>
        <v/>
      </c>
      <c r="F31" s="29" t="str">
        <f t="shared" si="1"/>
        <v/>
      </c>
      <c r="G31" s="37" t="s">
        <v>60</v>
      </c>
      <c r="H31" s="33"/>
      <c r="I31" s="33"/>
      <c r="J31" s="33"/>
      <c r="K31" s="47" t="str">
        <f t="shared" si="2"/>
        <v/>
      </c>
      <c r="L31" s="47" t="str">
        <f t="shared" si="3"/>
        <v/>
      </c>
      <c r="M31" s="50"/>
      <c r="N31" s="33"/>
    </row>
    <row r="32" spans="1:14" ht="17.25" customHeight="1" x14ac:dyDescent="0.15">
      <c r="A32" s="34" t="s">
        <v>61</v>
      </c>
      <c r="B32" s="35"/>
      <c r="C32" s="35"/>
      <c r="D32" s="35"/>
      <c r="E32" s="29" t="str">
        <f t="shared" si="0"/>
        <v/>
      </c>
      <c r="F32" s="29" t="str">
        <f t="shared" si="1"/>
        <v/>
      </c>
      <c r="G32" s="31" t="s">
        <v>62</v>
      </c>
      <c r="H32" s="32">
        <f>SUM(H33:H34)</f>
        <v>0</v>
      </c>
      <c r="I32" s="32">
        <f>SUM(I33:I34)</f>
        <v>0</v>
      </c>
      <c r="J32" s="32">
        <f>SUM(J33:J34)</f>
        <v>0</v>
      </c>
      <c r="K32" s="47" t="str">
        <f t="shared" si="2"/>
        <v/>
      </c>
      <c r="L32" s="47" t="str">
        <f t="shared" si="3"/>
        <v/>
      </c>
      <c r="M32" s="50"/>
      <c r="N32" s="32">
        <f>SUM(N33:N34)</f>
        <v>0</v>
      </c>
    </row>
    <row r="33" spans="1:14" ht="17.25" customHeight="1" x14ac:dyDescent="0.15">
      <c r="A33" s="27" t="s">
        <v>63</v>
      </c>
      <c r="B33" s="28"/>
      <c r="C33" s="28"/>
      <c r="D33" s="28"/>
      <c r="E33" s="29" t="str">
        <f t="shared" si="0"/>
        <v/>
      </c>
      <c r="F33" s="29" t="str">
        <f t="shared" si="1"/>
        <v/>
      </c>
      <c r="G33" s="36" t="s">
        <v>52</v>
      </c>
      <c r="H33" s="33"/>
      <c r="I33" s="33"/>
      <c r="J33" s="33"/>
      <c r="K33" s="47" t="str">
        <f t="shared" si="2"/>
        <v/>
      </c>
      <c r="L33" s="47" t="str">
        <f t="shared" si="3"/>
        <v/>
      </c>
      <c r="M33" s="49"/>
      <c r="N33" s="33"/>
    </row>
    <row r="34" spans="1:14" ht="17.25" customHeight="1" x14ac:dyDescent="0.15">
      <c r="A34" s="34" t="s">
        <v>64</v>
      </c>
      <c r="B34" s="32">
        <f>B35+B36+B37+B41+B42+B43+B44+B45+B46+B49+B50</f>
        <v>0</v>
      </c>
      <c r="C34" s="32">
        <f>C35+C36+C37+C41+C42+C43+C44+C45+C46+C49+C50</f>
        <v>0</v>
      </c>
      <c r="D34" s="32">
        <f>D35+D36+D37+D41+D42+D43+D44+D45+D46+D49+D50</f>
        <v>0</v>
      </c>
      <c r="E34" s="29" t="str">
        <f t="shared" si="0"/>
        <v/>
      </c>
      <c r="F34" s="29" t="str">
        <f t="shared" si="1"/>
        <v/>
      </c>
      <c r="G34" s="36" t="s">
        <v>65</v>
      </c>
      <c r="H34" s="33"/>
      <c r="I34" s="33"/>
      <c r="J34" s="33"/>
      <c r="K34" s="47" t="str">
        <f t="shared" si="2"/>
        <v/>
      </c>
      <c r="L34" s="47" t="str">
        <f t="shared" si="3"/>
        <v/>
      </c>
      <c r="M34" s="49"/>
      <c r="N34" s="33"/>
    </row>
    <row r="35" spans="1:14" ht="17.25" customHeight="1" x14ac:dyDescent="0.15">
      <c r="A35" s="38" t="s">
        <v>66</v>
      </c>
      <c r="B35" s="35"/>
      <c r="C35" s="35"/>
      <c r="D35" s="35"/>
      <c r="E35" s="29" t="str">
        <f t="shared" si="0"/>
        <v/>
      </c>
      <c r="F35" s="29" t="str">
        <f t="shared" si="1"/>
        <v/>
      </c>
      <c r="G35" s="27" t="s">
        <v>67</v>
      </c>
      <c r="H35" s="30">
        <f>H36+H41</f>
        <v>0</v>
      </c>
      <c r="I35" s="30">
        <f>I36+I41</f>
        <v>0</v>
      </c>
      <c r="J35" s="30">
        <f>J36+J41</f>
        <v>0</v>
      </c>
      <c r="K35" s="47" t="str">
        <f t="shared" si="2"/>
        <v/>
      </c>
      <c r="L35" s="47" t="str">
        <f t="shared" si="3"/>
        <v/>
      </c>
      <c r="M35" s="48"/>
      <c r="N35" s="30">
        <f>N36+N41</f>
        <v>0</v>
      </c>
    </row>
    <row r="36" spans="1:14" ht="17.25" customHeight="1" x14ac:dyDescent="0.15">
      <c r="A36" s="38" t="s">
        <v>68</v>
      </c>
      <c r="B36" s="35"/>
      <c r="C36" s="35"/>
      <c r="D36" s="35"/>
      <c r="E36" s="29" t="str">
        <f t="shared" si="0"/>
        <v/>
      </c>
      <c r="F36" s="29" t="str">
        <f t="shared" si="1"/>
        <v/>
      </c>
      <c r="G36" s="27" t="s">
        <v>69</v>
      </c>
      <c r="H36" s="32">
        <f>SUM(H37:H40)</f>
        <v>0</v>
      </c>
      <c r="I36" s="32">
        <f>SUM(I37:I40)</f>
        <v>0</v>
      </c>
      <c r="J36" s="32">
        <f>SUM(J37:J40)</f>
        <v>0</v>
      </c>
      <c r="K36" s="47" t="str">
        <f t="shared" si="2"/>
        <v/>
      </c>
      <c r="L36" s="47" t="str">
        <f t="shared" si="3"/>
        <v/>
      </c>
      <c r="M36" s="50"/>
      <c r="N36" s="32">
        <f>SUM(N37:N40)</f>
        <v>0</v>
      </c>
    </row>
    <row r="37" spans="1:14" ht="17.25" customHeight="1" x14ac:dyDescent="0.15">
      <c r="A37" s="38" t="s">
        <v>70</v>
      </c>
      <c r="B37" s="32">
        <f>SUM(B38:B40)</f>
        <v>0</v>
      </c>
      <c r="C37" s="32">
        <f>SUM(C38:C40)</f>
        <v>0</v>
      </c>
      <c r="D37" s="32">
        <f>SUM(D38:D40)</f>
        <v>0</v>
      </c>
      <c r="E37" s="29" t="str">
        <f t="shared" si="0"/>
        <v/>
      </c>
      <c r="F37" s="29" t="str">
        <f t="shared" si="1"/>
        <v/>
      </c>
      <c r="G37" s="27" t="s">
        <v>71</v>
      </c>
      <c r="H37" s="33"/>
      <c r="I37" s="33"/>
      <c r="J37" s="33"/>
      <c r="K37" s="47" t="str">
        <f t="shared" si="2"/>
        <v/>
      </c>
      <c r="L37" s="47" t="str">
        <f t="shared" si="3"/>
        <v/>
      </c>
      <c r="M37" s="50"/>
      <c r="N37" s="33"/>
    </row>
    <row r="38" spans="1:14" ht="17.25" customHeight="1" x14ac:dyDescent="0.15">
      <c r="A38" s="38" t="s">
        <v>72</v>
      </c>
      <c r="B38" s="35"/>
      <c r="C38" s="35"/>
      <c r="D38" s="35"/>
      <c r="E38" s="29" t="str">
        <f t="shared" si="0"/>
        <v/>
      </c>
      <c r="F38" s="29" t="str">
        <f t="shared" si="1"/>
        <v/>
      </c>
      <c r="G38" s="27" t="s">
        <v>73</v>
      </c>
      <c r="H38" s="33"/>
      <c r="I38" s="33"/>
      <c r="J38" s="33"/>
      <c r="K38" s="47" t="str">
        <f t="shared" si="2"/>
        <v/>
      </c>
      <c r="L38" s="47" t="str">
        <f t="shared" si="3"/>
        <v/>
      </c>
      <c r="M38" s="50"/>
      <c r="N38" s="33"/>
    </row>
    <row r="39" spans="1:14" ht="17.25" customHeight="1" x14ac:dyDescent="0.15">
      <c r="A39" s="31" t="s">
        <v>74</v>
      </c>
      <c r="B39" s="35"/>
      <c r="C39" s="35"/>
      <c r="D39" s="35"/>
      <c r="E39" s="29" t="str">
        <f t="shared" si="0"/>
        <v/>
      </c>
      <c r="F39" s="29" t="str">
        <f t="shared" si="1"/>
        <v/>
      </c>
      <c r="G39" s="27" t="s">
        <v>75</v>
      </c>
      <c r="H39" s="33"/>
      <c r="I39" s="33"/>
      <c r="J39" s="33"/>
      <c r="K39" s="47" t="str">
        <f t="shared" si="2"/>
        <v/>
      </c>
      <c r="L39" s="47" t="str">
        <f t="shared" si="3"/>
        <v/>
      </c>
      <c r="M39" s="50"/>
      <c r="N39" s="33"/>
    </row>
    <row r="40" spans="1:14" ht="17.25" customHeight="1" x14ac:dyDescent="0.15">
      <c r="A40" s="31" t="s">
        <v>76</v>
      </c>
      <c r="B40" s="35"/>
      <c r="C40" s="35"/>
      <c r="D40" s="35"/>
      <c r="E40" s="29" t="str">
        <f t="shared" si="0"/>
        <v/>
      </c>
      <c r="F40" s="29" t="str">
        <f t="shared" si="1"/>
        <v/>
      </c>
      <c r="G40" s="27" t="s">
        <v>77</v>
      </c>
      <c r="H40" s="33"/>
      <c r="I40" s="33"/>
      <c r="J40" s="33"/>
      <c r="K40" s="47" t="str">
        <f t="shared" si="2"/>
        <v/>
      </c>
      <c r="L40" s="47" t="str">
        <f t="shared" si="3"/>
        <v/>
      </c>
      <c r="M40" s="50"/>
      <c r="N40" s="33"/>
    </row>
    <row r="41" spans="1:14" ht="17.25" customHeight="1" x14ac:dyDescent="0.15">
      <c r="A41" s="38" t="s">
        <v>78</v>
      </c>
      <c r="B41" s="28"/>
      <c r="C41" s="28"/>
      <c r="D41" s="28"/>
      <c r="E41" s="29" t="str">
        <f t="shared" si="0"/>
        <v/>
      </c>
      <c r="F41" s="29" t="str">
        <f t="shared" si="1"/>
        <v/>
      </c>
      <c r="G41" s="27" t="s">
        <v>79</v>
      </c>
      <c r="H41" s="32">
        <f>SUM(H42:H45)</f>
        <v>0</v>
      </c>
      <c r="I41" s="32">
        <f>SUM(I42:I45)</f>
        <v>0</v>
      </c>
      <c r="J41" s="32">
        <f>SUM(J42:J45)</f>
        <v>0</v>
      </c>
      <c r="K41" s="47" t="str">
        <f t="shared" si="2"/>
        <v/>
      </c>
      <c r="L41" s="47" t="str">
        <f t="shared" si="3"/>
        <v/>
      </c>
      <c r="M41" s="50"/>
      <c r="N41" s="32">
        <f>SUM(N42:N45)</f>
        <v>0</v>
      </c>
    </row>
    <row r="42" spans="1:14" ht="17.25" customHeight="1" x14ac:dyDescent="0.15">
      <c r="A42" s="38" t="s">
        <v>80</v>
      </c>
      <c r="B42" s="28"/>
      <c r="C42" s="28"/>
      <c r="D42" s="28"/>
      <c r="E42" s="29" t="str">
        <f t="shared" si="0"/>
        <v/>
      </c>
      <c r="F42" s="29" t="str">
        <f t="shared" si="1"/>
        <v/>
      </c>
      <c r="G42" s="27" t="s">
        <v>81</v>
      </c>
      <c r="H42" s="33"/>
      <c r="I42" s="33"/>
      <c r="J42" s="33"/>
      <c r="K42" s="47" t="str">
        <f t="shared" si="2"/>
        <v/>
      </c>
      <c r="L42" s="47" t="str">
        <f t="shared" si="3"/>
        <v/>
      </c>
      <c r="M42" s="50"/>
      <c r="N42" s="33"/>
    </row>
    <row r="43" spans="1:14" ht="17.25" customHeight="1" x14ac:dyDescent="0.15">
      <c r="A43" s="38" t="s">
        <v>82</v>
      </c>
      <c r="B43" s="28"/>
      <c r="C43" s="28"/>
      <c r="D43" s="28"/>
      <c r="E43" s="29" t="str">
        <f t="shared" si="0"/>
        <v/>
      </c>
      <c r="F43" s="29" t="str">
        <f t="shared" si="1"/>
        <v/>
      </c>
      <c r="G43" s="27" t="s">
        <v>83</v>
      </c>
      <c r="H43" s="33"/>
      <c r="I43" s="33"/>
      <c r="J43" s="33"/>
      <c r="K43" s="47" t="str">
        <f t="shared" si="2"/>
        <v/>
      </c>
      <c r="L43" s="47" t="str">
        <f t="shared" si="3"/>
        <v/>
      </c>
      <c r="M43" s="50"/>
      <c r="N43" s="33"/>
    </row>
    <row r="44" spans="1:14" ht="17.25" customHeight="1" x14ac:dyDescent="0.15">
      <c r="A44" s="38" t="s">
        <v>84</v>
      </c>
      <c r="B44" s="28"/>
      <c r="C44" s="28"/>
      <c r="D44" s="28"/>
      <c r="E44" s="29" t="str">
        <f t="shared" si="0"/>
        <v/>
      </c>
      <c r="F44" s="29" t="str">
        <f t="shared" si="1"/>
        <v/>
      </c>
      <c r="G44" s="27" t="s">
        <v>85</v>
      </c>
      <c r="H44" s="33"/>
      <c r="I44" s="33"/>
      <c r="J44" s="33"/>
      <c r="K44" s="47" t="str">
        <f t="shared" si="2"/>
        <v/>
      </c>
      <c r="L44" s="47" t="str">
        <f t="shared" si="3"/>
        <v/>
      </c>
      <c r="M44" s="50"/>
      <c r="N44" s="33"/>
    </row>
    <row r="45" spans="1:14" ht="17.25" customHeight="1" x14ac:dyDescent="0.15">
      <c r="A45" s="38" t="s">
        <v>86</v>
      </c>
      <c r="B45" s="28"/>
      <c r="C45" s="28"/>
      <c r="D45" s="28"/>
      <c r="E45" s="29" t="str">
        <f t="shared" si="0"/>
        <v/>
      </c>
      <c r="F45" s="29" t="str">
        <f t="shared" si="1"/>
        <v/>
      </c>
      <c r="G45" s="27" t="s">
        <v>87</v>
      </c>
      <c r="H45" s="33"/>
      <c r="I45" s="33"/>
      <c r="J45" s="33"/>
      <c r="K45" s="47" t="str">
        <f t="shared" si="2"/>
        <v/>
      </c>
      <c r="L45" s="47" t="str">
        <f t="shared" si="3"/>
        <v/>
      </c>
      <c r="M45" s="50"/>
      <c r="N45" s="33"/>
    </row>
    <row r="46" spans="1:14" ht="17.25" customHeight="1" x14ac:dyDescent="0.15">
      <c r="A46" s="38" t="s">
        <v>88</v>
      </c>
      <c r="B46" s="32">
        <f>SUM(B47:B48)</f>
        <v>0</v>
      </c>
      <c r="C46" s="32">
        <f>SUM(C47:C48)</f>
        <v>0</v>
      </c>
      <c r="D46" s="32">
        <f>SUM(D47:D48)</f>
        <v>0</v>
      </c>
      <c r="E46" s="29" t="str">
        <f t="shared" si="0"/>
        <v/>
      </c>
      <c r="F46" s="29" t="str">
        <f t="shared" si="1"/>
        <v/>
      </c>
      <c r="G46" s="27" t="s">
        <v>89</v>
      </c>
      <c r="H46" s="30">
        <f>H47+H63+H67+H68+H74+H78+H82+H86+H92+H95</f>
        <v>251609</v>
      </c>
      <c r="I46" s="30">
        <f>I47+I63+I67+I68+I74+I78+I82+I86+I92+I95</f>
        <v>50996</v>
      </c>
      <c r="J46" s="30">
        <f>J47+J63+J67+J68+J74+J78+J82+J86+J92+J95</f>
        <v>218963</v>
      </c>
      <c r="K46" s="47">
        <f t="shared" si="2"/>
        <v>0.87025106415112341</v>
      </c>
      <c r="L46" s="47">
        <f t="shared" si="3"/>
        <v>4.2937289199152877</v>
      </c>
      <c r="M46" s="48"/>
      <c r="N46" s="30">
        <f>N47+N63+N67+N68+N74+N78+N82+N86+N92+N95</f>
        <v>218963</v>
      </c>
    </row>
    <row r="47" spans="1:14" ht="17.25" customHeight="1" x14ac:dyDescent="0.15">
      <c r="A47" s="39" t="s">
        <v>90</v>
      </c>
      <c r="B47" s="35"/>
      <c r="C47" s="35"/>
      <c r="D47" s="35"/>
      <c r="E47" s="29" t="str">
        <f t="shared" si="0"/>
        <v/>
      </c>
      <c r="F47" s="29" t="str">
        <f t="shared" si="1"/>
        <v/>
      </c>
      <c r="G47" s="27" t="s">
        <v>91</v>
      </c>
      <c r="H47" s="32">
        <f>SUM(H48:H62)</f>
        <v>232704.41999999998</v>
      </c>
      <c r="I47" s="32">
        <f>SUM(I48:I62)</f>
        <v>47402</v>
      </c>
      <c r="J47" s="32">
        <f>SUM(J48:J62)</f>
        <v>198163</v>
      </c>
      <c r="K47" s="47">
        <f t="shared" si="2"/>
        <v>0.85156526034185342</v>
      </c>
      <c r="L47" s="47">
        <f t="shared" si="3"/>
        <v>4.1804776169781865</v>
      </c>
      <c r="M47" s="50" t="s">
        <v>92</v>
      </c>
      <c r="N47" s="32">
        <f>SUM(N48:N62)</f>
        <v>198163</v>
      </c>
    </row>
    <row r="48" spans="1:14" ht="17.25" customHeight="1" x14ac:dyDescent="0.15">
      <c r="A48" s="31" t="s">
        <v>93</v>
      </c>
      <c r="B48" s="35"/>
      <c r="C48" s="35"/>
      <c r="D48" s="35"/>
      <c r="E48" s="29" t="str">
        <f t="shared" si="0"/>
        <v/>
      </c>
      <c r="F48" s="29" t="str">
        <f t="shared" si="1"/>
        <v/>
      </c>
      <c r="G48" s="37" t="s">
        <v>94</v>
      </c>
      <c r="H48" s="33">
        <v>40200</v>
      </c>
      <c r="I48" s="33">
        <v>22920</v>
      </c>
      <c r="J48" s="33">
        <v>30190</v>
      </c>
      <c r="K48" s="47">
        <f t="shared" si="2"/>
        <v>0.75099502487562186</v>
      </c>
      <c r="L48" s="47">
        <f t="shared" si="3"/>
        <v>1.3171902268760907</v>
      </c>
      <c r="M48" s="50" t="s">
        <v>92</v>
      </c>
      <c r="N48" s="33">
        <v>30190</v>
      </c>
    </row>
    <row r="49" spans="1:14" ht="17.25" customHeight="1" x14ac:dyDescent="0.15">
      <c r="A49" s="38" t="s">
        <v>95</v>
      </c>
      <c r="B49" s="28"/>
      <c r="C49" s="28"/>
      <c r="D49" s="28"/>
      <c r="E49" s="29" t="str">
        <f t="shared" si="0"/>
        <v/>
      </c>
      <c r="F49" s="29" t="str">
        <f t="shared" si="1"/>
        <v/>
      </c>
      <c r="G49" s="37" t="s">
        <v>96</v>
      </c>
      <c r="H49" s="33">
        <v>122839.97</v>
      </c>
      <c r="I49" s="33">
        <v>6066</v>
      </c>
      <c r="J49" s="33">
        <v>109711.18</v>
      </c>
      <c r="K49" s="47">
        <f t="shared" si="2"/>
        <v>0.89312281662068127</v>
      </c>
      <c r="L49" s="47">
        <f t="shared" si="3"/>
        <v>18.08624793933399</v>
      </c>
      <c r="M49" s="50" t="s">
        <v>92</v>
      </c>
      <c r="N49" s="33">
        <v>109711.18</v>
      </c>
    </row>
    <row r="50" spans="1:14" ht="17.25" customHeight="1" x14ac:dyDescent="0.15">
      <c r="A50" s="38" t="s">
        <v>97</v>
      </c>
      <c r="B50" s="32">
        <f>SUM(B51:B52)</f>
        <v>0</v>
      </c>
      <c r="C50" s="32">
        <f>SUM(C51:C52)</f>
        <v>0</v>
      </c>
      <c r="D50" s="32">
        <f>SUM(D51:D52)</f>
        <v>0</v>
      </c>
      <c r="E50" s="29" t="str">
        <f t="shared" si="0"/>
        <v/>
      </c>
      <c r="F50" s="29" t="str">
        <f t="shared" si="1"/>
        <v/>
      </c>
      <c r="G50" s="37" t="s">
        <v>98</v>
      </c>
      <c r="H50" s="33">
        <v>62843.45</v>
      </c>
      <c r="I50" s="33">
        <v>14350</v>
      </c>
      <c r="J50" s="33">
        <v>37854.120000000003</v>
      </c>
      <c r="K50" s="47">
        <f t="shared" si="2"/>
        <v>0.60235585411049208</v>
      </c>
      <c r="L50" s="47">
        <f t="shared" si="3"/>
        <v>2.6379177700348433</v>
      </c>
      <c r="M50" s="50" t="s">
        <v>92</v>
      </c>
      <c r="N50" s="33">
        <v>37854.120000000003</v>
      </c>
    </row>
    <row r="51" spans="1:14" ht="17.25" customHeight="1" x14ac:dyDescent="0.15">
      <c r="A51" s="38" t="s">
        <v>99</v>
      </c>
      <c r="B51" s="35"/>
      <c r="C51" s="35"/>
      <c r="D51" s="35"/>
      <c r="E51" s="29" t="str">
        <f t="shared" si="0"/>
        <v/>
      </c>
      <c r="F51" s="29" t="str">
        <f t="shared" si="1"/>
        <v/>
      </c>
      <c r="G51" s="37" t="s">
        <v>100</v>
      </c>
      <c r="H51" s="33">
        <v>1221</v>
      </c>
      <c r="I51" s="33">
        <v>478</v>
      </c>
      <c r="J51" s="33"/>
      <c r="K51" s="47">
        <f t="shared" si="2"/>
        <v>0</v>
      </c>
      <c r="L51" s="47">
        <f t="shared" si="3"/>
        <v>0</v>
      </c>
      <c r="M51" s="50"/>
      <c r="N51" s="33"/>
    </row>
    <row r="52" spans="1:14" ht="17.25" customHeight="1" x14ac:dyDescent="0.15">
      <c r="A52" s="31" t="s">
        <v>101</v>
      </c>
      <c r="B52" s="35"/>
      <c r="C52" s="35"/>
      <c r="D52" s="35"/>
      <c r="E52" s="29" t="str">
        <f t="shared" si="0"/>
        <v/>
      </c>
      <c r="F52" s="29" t="str">
        <f t="shared" si="1"/>
        <v/>
      </c>
      <c r="G52" s="37" t="s">
        <v>102</v>
      </c>
      <c r="H52" s="33">
        <v>2000</v>
      </c>
      <c r="I52" s="33">
        <v>1324</v>
      </c>
      <c r="J52" s="33">
        <v>1000</v>
      </c>
      <c r="K52" s="47">
        <f t="shared" si="2"/>
        <v>0.5</v>
      </c>
      <c r="L52" s="47">
        <f t="shared" si="3"/>
        <v>0.75528700906344415</v>
      </c>
      <c r="M52" s="50" t="s">
        <v>92</v>
      </c>
      <c r="N52" s="33">
        <v>1000</v>
      </c>
    </row>
    <row r="53" spans="1:14" ht="17.25" customHeight="1" x14ac:dyDescent="0.15">
      <c r="A53" s="31"/>
      <c r="B53" s="40"/>
      <c r="C53" s="40"/>
      <c r="D53" s="40"/>
      <c r="E53" s="40"/>
      <c r="F53" s="40"/>
      <c r="G53" s="37" t="s">
        <v>103</v>
      </c>
      <c r="H53" s="33"/>
      <c r="I53" s="33"/>
      <c r="J53" s="33"/>
      <c r="K53" s="47" t="str">
        <f t="shared" si="2"/>
        <v/>
      </c>
      <c r="L53" s="47" t="str">
        <f t="shared" si="3"/>
        <v/>
      </c>
      <c r="M53" s="50"/>
      <c r="N53" s="33"/>
    </row>
    <row r="54" spans="1:14" ht="17.25" customHeight="1" x14ac:dyDescent="0.15">
      <c r="A54" s="31"/>
      <c r="B54" s="40"/>
      <c r="C54" s="40"/>
      <c r="D54" s="40"/>
      <c r="E54" s="40"/>
      <c r="F54" s="40"/>
      <c r="G54" s="37" t="s">
        <v>104</v>
      </c>
      <c r="H54" s="33"/>
      <c r="I54" s="33"/>
      <c r="J54" s="33"/>
      <c r="K54" s="47" t="str">
        <f t="shared" si="2"/>
        <v/>
      </c>
      <c r="L54" s="47" t="str">
        <f t="shared" si="3"/>
        <v/>
      </c>
      <c r="M54" s="50"/>
      <c r="N54" s="33"/>
    </row>
    <row r="55" spans="1:14" ht="17.25" customHeight="1" x14ac:dyDescent="0.15">
      <c r="A55" s="31"/>
      <c r="B55" s="40"/>
      <c r="C55" s="40"/>
      <c r="D55" s="40"/>
      <c r="E55" s="40"/>
      <c r="F55" s="40"/>
      <c r="G55" s="37" t="s">
        <v>105</v>
      </c>
      <c r="H55" s="33"/>
      <c r="I55" s="33"/>
      <c r="J55" s="33"/>
      <c r="K55" s="47" t="str">
        <f t="shared" si="2"/>
        <v/>
      </c>
      <c r="L55" s="47" t="str">
        <f t="shared" si="3"/>
        <v/>
      </c>
      <c r="M55" s="50"/>
      <c r="N55" s="33"/>
    </row>
    <row r="56" spans="1:14" ht="17.25" customHeight="1" x14ac:dyDescent="0.15">
      <c r="A56" s="31"/>
      <c r="B56" s="40"/>
      <c r="C56" s="40"/>
      <c r="D56" s="40"/>
      <c r="E56" s="40"/>
      <c r="F56" s="40"/>
      <c r="G56" s="37" t="s">
        <v>106</v>
      </c>
      <c r="H56" s="33"/>
      <c r="I56" s="33"/>
      <c r="J56" s="33"/>
      <c r="K56" s="47" t="str">
        <f t="shared" si="2"/>
        <v/>
      </c>
      <c r="L56" s="47" t="str">
        <f t="shared" si="3"/>
        <v/>
      </c>
      <c r="M56" s="50"/>
      <c r="N56" s="33"/>
    </row>
    <row r="57" spans="1:14" ht="17.25" customHeight="1" x14ac:dyDescent="0.15">
      <c r="A57" s="31"/>
      <c r="B57" s="40"/>
      <c r="C57" s="40"/>
      <c r="D57" s="40"/>
      <c r="E57" s="40"/>
      <c r="F57" s="40"/>
      <c r="G57" s="37" t="s">
        <v>107</v>
      </c>
      <c r="H57" s="33"/>
      <c r="I57" s="33"/>
      <c r="J57" s="33"/>
      <c r="K57" s="47" t="str">
        <f t="shared" si="2"/>
        <v/>
      </c>
      <c r="L57" s="47" t="str">
        <f t="shared" si="3"/>
        <v/>
      </c>
      <c r="M57" s="50"/>
      <c r="N57" s="33"/>
    </row>
    <row r="58" spans="1:14" ht="17.25" customHeight="1" x14ac:dyDescent="0.15">
      <c r="A58" s="31"/>
      <c r="B58" s="40"/>
      <c r="C58" s="40"/>
      <c r="D58" s="40"/>
      <c r="E58" s="40"/>
      <c r="F58" s="40"/>
      <c r="G58" s="37" t="s">
        <v>108</v>
      </c>
      <c r="H58" s="33"/>
      <c r="I58" s="33"/>
      <c r="J58" s="33"/>
      <c r="K58" s="47" t="str">
        <f t="shared" si="2"/>
        <v/>
      </c>
      <c r="L58" s="47" t="str">
        <f t="shared" si="3"/>
        <v/>
      </c>
      <c r="M58" s="50"/>
      <c r="N58" s="33"/>
    </row>
    <row r="59" spans="1:14" ht="17.25" customHeight="1" x14ac:dyDescent="0.15">
      <c r="A59" s="31"/>
      <c r="B59" s="40"/>
      <c r="C59" s="40"/>
      <c r="D59" s="40"/>
      <c r="E59" s="40"/>
      <c r="F59" s="40"/>
      <c r="G59" s="37" t="s">
        <v>109</v>
      </c>
      <c r="H59" s="33">
        <v>3600</v>
      </c>
      <c r="I59" s="33"/>
      <c r="J59" s="33">
        <v>19122.7</v>
      </c>
      <c r="K59" s="47">
        <f t="shared" si="2"/>
        <v>5.3118611111111109</v>
      </c>
      <c r="L59" s="47" t="str">
        <f t="shared" si="3"/>
        <v/>
      </c>
      <c r="M59" s="50"/>
      <c r="N59" s="33">
        <v>19122.7</v>
      </c>
    </row>
    <row r="60" spans="1:14" ht="17.25" customHeight="1" x14ac:dyDescent="0.15">
      <c r="A60" s="31"/>
      <c r="B60" s="40"/>
      <c r="C60" s="40"/>
      <c r="D60" s="40"/>
      <c r="E60" s="40"/>
      <c r="F60" s="40"/>
      <c r="G60" s="41" t="s">
        <v>110</v>
      </c>
      <c r="H60" s="33"/>
      <c r="I60" s="33">
        <v>264</v>
      </c>
      <c r="J60" s="33"/>
      <c r="K60" s="47" t="str">
        <f t="shared" si="2"/>
        <v/>
      </c>
      <c r="L60" s="47">
        <f t="shared" si="3"/>
        <v>0</v>
      </c>
      <c r="M60" s="50"/>
      <c r="N60" s="33"/>
    </row>
    <row r="61" spans="1:14" ht="17.25" customHeight="1" x14ac:dyDescent="0.15">
      <c r="A61" s="31"/>
      <c r="B61" s="40"/>
      <c r="C61" s="40"/>
      <c r="D61" s="40"/>
      <c r="E61" s="40"/>
      <c r="F61" s="40"/>
      <c r="G61" s="41" t="s">
        <v>111</v>
      </c>
      <c r="H61" s="33"/>
      <c r="I61" s="33">
        <v>543</v>
      </c>
      <c r="J61" s="33"/>
      <c r="K61" s="47" t="str">
        <f t="shared" si="2"/>
        <v/>
      </c>
      <c r="L61" s="47">
        <f t="shared" si="3"/>
        <v>0</v>
      </c>
      <c r="M61" s="50"/>
      <c r="N61" s="33"/>
    </row>
    <row r="62" spans="1:14" ht="17.25" customHeight="1" x14ac:dyDescent="0.15">
      <c r="A62" s="31"/>
      <c r="B62" s="40"/>
      <c r="C62" s="40"/>
      <c r="D62" s="40"/>
      <c r="E62" s="40"/>
      <c r="F62" s="40"/>
      <c r="G62" s="41" t="s">
        <v>112</v>
      </c>
      <c r="H62" s="33"/>
      <c r="I62" s="33">
        <v>1457</v>
      </c>
      <c r="J62" s="33">
        <v>285</v>
      </c>
      <c r="K62" s="47" t="str">
        <f t="shared" si="2"/>
        <v/>
      </c>
      <c r="L62" s="47">
        <f t="shared" si="3"/>
        <v>0.19560741249142072</v>
      </c>
      <c r="M62" s="50"/>
      <c r="N62" s="33">
        <v>285</v>
      </c>
    </row>
    <row r="63" spans="1:14" ht="17.25" customHeight="1" x14ac:dyDescent="0.15">
      <c r="A63" s="31"/>
      <c r="B63" s="40"/>
      <c r="C63" s="40"/>
      <c r="D63" s="40"/>
      <c r="E63" s="40"/>
      <c r="F63" s="40"/>
      <c r="G63" s="27" t="s">
        <v>113</v>
      </c>
      <c r="H63" s="32">
        <f>SUM(H64:H66)</f>
        <v>0</v>
      </c>
      <c r="I63" s="32">
        <f>SUM(I64:I66)</f>
        <v>0</v>
      </c>
      <c r="J63" s="32">
        <f>SUM(J64:J66)</f>
        <v>0</v>
      </c>
      <c r="K63" s="47" t="str">
        <f t="shared" si="2"/>
        <v/>
      </c>
      <c r="L63" s="47" t="str">
        <f t="shared" si="3"/>
        <v/>
      </c>
      <c r="M63" s="50"/>
      <c r="N63" s="32">
        <f>SUM(N64:N66)</f>
        <v>0</v>
      </c>
    </row>
    <row r="64" spans="1:14" ht="17.25" customHeight="1" x14ac:dyDescent="0.15">
      <c r="A64" s="31"/>
      <c r="B64" s="40"/>
      <c r="C64" s="40"/>
      <c r="D64" s="40"/>
      <c r="E64" s="40"/>
      <c r="F64" s="40"/>
      <c r="G64" s="37" t="s">
        <v>94</v>
      </c>
      <c r="H64" s="33"/>
      <c r="I64" s="33"/>
      <c r="J64" s="33"/>
      <c r="K64" s="47" t="str">
        <f t="shared" si="2"/>
        <v/>
      </c>
      <c r="L64" s="47" t="str">
        <f t="shared" si="3"/>
        <v/>
      </c>
      <c r="M64" s="50"/>
      <c r="N64" s="33"/>
    </row>
    <row r="65" spans="1:14" ht="17.25" customHeight="1" x14ac:dyDescent="0.15">
      <c r="A65" s="31"/>
      <c r="B65" s="40"/>
      <c r="C65" s="40"/>
      <c r="D65" s="40"/>
      <c r="E65" s="40"/>
      <c r="F65" s="40"/>
      <c r="G65" s="37" t="s">
        <v>96</v>
      </c>
      <c r="H65" s="33"/>
      <c r="I65" s="33"/>
      <c r="J65" s="33"/>
      <c r="K65" s="47" t="str">
        <f t="shared" si="2"/>
        <v/>
      </c>
      <c r="L65" s="47" t="str">
        <f t="shared" si="3"/>
        <v/>
      </c>
      <c r="M65" s="50"/>
      <c r="N65" s="33"/>
    </row>
    <row r="66" spans="1:14" ht="17.25" customHeight="1" x14ac:dyDescent="0.15">
      <c r="A66" s="31"/>
      <c r="B66" s="40"/>
      <c r="C66" s="40"/>
      <c r="D66" s="40"/>
      <c r="E66" s="40"/>
      <c r="F66" s="40"/>
      <c r="G66" s="37" t="s">
        <v>114</v>
      </c>
      <c r="H66" s="33"/>
      <c r="I66" s="33"/>
      <c r="J66" s="33"/>
      <c r="K66" s="47" t="str">
        <f t="shared" si="2"/>
        <v/>
      </c>
      <c r="L66" s="47" t="str">
        <f t="shared" si="3"/>
        <v/>
      </c>
      <c r="M66" s="50"/>
      <c r="N66" s="33"/>
    </row>
    <row r="67" spans="1:14" ht="17.25" customHeight="1" x14ac:dyDescent="0.15">
      <c r="A67" s="31"/>
      <c r="B67" s="40"/>
      <c r="C67" s="40"/>
      <c r="D67" s="40"/>
      <c r="E67" s="40"/>
      <c r="F67" s="40"/>
      <c r="G67" s="27" t="s">
        <v>115</v>
      </c>
      <c r="H67" s="51"/>
      <c r="I67" s="51">
        <v>-7</v>
      </c>
      <c r="J67" s="51"/>
      <c r="K67" s="47" t="str">
        <f t="shared" si="2"/>
        <v/>
      </c>
      <c r="L67" s="47">
        <f t="shared" si="3"/>
        <v>0</v>
      </c>
      <c r="M67" s="50"/>
      <c r="N67" s="51"/>
    </row>
    <row r="68" spans="1:14" ht="17.25" customHeight="1" x14ac:dyDescent="0.15">
      <c r="A68" s="31"/>
      <c r="B68" s="40"/>
      <c r="C68" s="40"/>
      <c r="D68" s="40"/>
      <c r="E68" s="40"/>
      <c r="F68" s="40"/>
      <c r="G68" s="27" t="s">
        <v>116</v>
      </c>
      <c r="H68" s="32">
        <f>SUM(H69:H73)</f>
        <v>17371.580000000002</v>
      </c>
      <c r="I68" s="32">
        <f>SUM(I69:I73)</f>
        <v>2884</v>
      </c>
      <c r="J68" s="32">
        <f>SUM(J69:J73)</f>
        <v>20000</v>
      </c>
      <c r="K68" s="47">
        <f t="shared" si="2"/>
        <v>1.1513057534202416</v>
      </c>
      <c r="L68" s="47">
        <f t="shared" si="3"/>
        <v>6.9348127600554781</v>
      </c>
      <c r="M68" s="50"/>
      <c r="N68" s="32">
        <f>SUM(N69:N73)</f>
        <v>20000</v>
      </c>
    </row>
    <row r="69" spans="1:14" ht="17.25" customHeight="1" x14ac:dyDescent="0.15">
      <c r="A69" s="27"/>
      <c r="B69" s="40"/>
      <c r="C69" s="40"/>
      <c r="D69" s="40"/>
      <c r="E69" s="40"/>
      <c r="F69" s="40"/>
      <c r="G69" s="37" t="s">
        <v>117</v>
      </c>
      <c r="H69" s="33">
        <v>3360</v>
      </c>
      <c r="I69" s="33">
        <v>104</v>
      </c>
      <c r="J69" s="33">
        <v>18480</v>
      </c>
      <c r="K69" s="47">
        <f t="shared" si="2"/>
        <v>5.5</v>
      </c>
      <c r="L69" s="47">
        <f t="shared" si="3"/>
        <v>177.69230769230768</v>
      </c>
      <c r="M69" s="50" t="s">
        <v>92</v>
      </c>
      <c r="N69" s="33">
        <v>18480</v>
      </c>
    </row>
    <row r="70" spans="1:14" ht="17.25" customHeight="1" x14ac:dyDescent="0.15">
      <c r="A70" s="27"/>
      <c r="B70" s="40"/>
      <c r="C70" s="40"/>
      <c r="D70" s="40"/>
      <c r="E70" s="40"/>
      <c r="F70" s="40"/>
      <c r="G70" s="37" t="s">
        <v>118</v>
      </c>
      <c r="H70" s="33">
        <v>14011.58</v>
      </c>
      <c r="I70" s="33">
        <v>2782</v>
      </c>
      <c r="J70" s="33">
        <v>1520</v>
      </c>
      <c r="K70" s="47">
        <f t="shared" si="2"/>
        <v>0.10848169870921053</v>
      </c>
      <c r="L70" s="47">
        <f t="shared" si="3"/>
        <v>0.54636951833213521</v>
      </c>
      <c r="M70" s="50" t="s">
        <v>92</v>
      </c>
      <c r="N70" s="33">
        <v>1520</v>
      </c>
    </row>
    <row r="71" spans="1:14" ht="17.25" customHeight="1" x14ac:dyDescent="0.15">
      <c r="A71" s="27"/>
      <c r="B71" s="40"/>
      <c r="C71" s="40"/>
      <c r="D71" s="40"/>
      <c r="E71" s="40"/>
      <c r="F71" s="40"/>
      <c r="G71" s="37" t="s">
        <v>119</v>
      </c>
      <c r="H71" s="33"/>
      <c r="I71" s="33"/>
      <c r="J71" s="33"/>
      <c r="K71" s="47" t="str">
        <f t="shared" ref="K71:K134" si="4">IFERROR((J71/H71)*100%,"")</f>
        <v/>
      </c>
      <c r="L71" s="47" t="str">
        <f t="shared" ref="L71:L134" si="5">IFERROR((J71/I71)*100%,"")</f>
        <v/>
      </c>
      <c r="M71" s="50"/>
      <c r="N71" s="33"/>
    </row>
    <row r="72" spans="1:14" ht="17.25" customHeight="1" x14ac:dyDescent="0.15">
      <c r="A72" s="27"/>
      <c r="B72" s="40"/>
      <c r="C72" s="40"/>
      <c r="D72" s="40"/>
      <c r="E72" s="40"/>
      <c r="F72" s="40"/>
      <c r="G72" s="37" t="s">
        <v>120</v>
      </c>
      <c r="H72" s="33"/>
      <c r="I72" s="33">
        <v>-2</v>
      </c>
      <c r="J72" s="33"/>
      <c r="K72" s="47" t="str">
        <f t="shared" si="4"/>
        <v/>
      </c>
      <c r="L72" s="47">
        <f t="shared" si="5"/>
        <v>0</v>
      </c>
      <c r="M72" s="50"/>
      <c r="N72" s="33"/>
    </row>
    <row r="73" spans="1:14" ht="17.25" customHeight="1" x14ac:dyDescent="0.15">
      <c r="A73" s="27"/>
      <c r="B73" s="40"/>
      <c r="C73" s="40"/>
      <c r="D73" s="40"/>
      <c r="E73" s="40"/>
      <c r="F73" s="40"/>
      <c r="G73" s="37" t="s">
        <v>121</v>
      </c>
      <c r="H73" s="33"/>
      <c r="I73" s="33"/>
      <c r="J73" s="33"/>
      <c r="K73" s="47" t="str">
        <f t="shared" si="4"/>
        <v/>
      </c>
      <c r="L73" s="47" t="str">
        <f t="shared" si="5"/>
        <v/>
      </c>
      <c r="M73" s="50"/>
      <c r="N73" s="33"/>
    </row>
    <row r="74" spans="1:14" ht="17.25" customHeight="1" x14ac:dyDescent="0.15">
      <c r="A74" s="27"/>
      <c r="B74" s="40"/>
      <c r="C74" s="40"/>
      <c r="D74" s="40"/>
      <c r="E74" s="40"/>
      <c r="F74" s="40"/>
      <c r="G74" s="27" t="s">
        <v>122</v>
      </c>
      <c r="H74" s="32">
        <f>SUM(H75:H77)</f>
        <v>1533</v>
      </c>
      <c r="I74" s="32">
        <f>SUM(I75:I77)</f>
        <v>717</v>
      </c>
      <c r="J74" s="32">
        <f>SUM(J75:J77)</f>
        <v>800</v>
      </c>
      <c r="K74" s="47">
        <f t="shared" si="4"/>
        <v>0.52185257664709717</v>
      </c>
      <c r="L74" s="47">
        <f t="shared" si="5"/>
        <v>1.1157601115760112</v>
      </c>
      <c r="M74" s="50"/>
      <c r="N74" s="32">
        <f>SUM(N75:N77)</f>
        <v>800</v>
      </c>
    </row>
    <row r="75" spans="1:14" ht="17.25" customHeight="1" x14ac:dyDescent="0.15">
      <c r="A75" s="27"/>
      <c r="B75" s="40"/>
      <c r="C75" s="40"/>
      <c r="D75" s="40"/>
      <c r="E75" s="40"/>
      <c r="F75" s="40"/>
      <c r="G75" s="27" t="s">
        <v>123</v>
      </c>
      <c r="H75" s="33">
        <v>1533</v>
      </c>
      <c r="I75" s="33">
        <v>717</v>
      </c>
      <c r="J75" s="33">
        <v>800</v>
      </c>
      <c r="K75" s="47">
        <f t="shared" si="4"/>
        <v>0.52185257664709717</v>
      </c>
      <c r="L75" s="47">
        <f t="shared" si="5"/>
        <v>1.1157601115760112</v>
      </c>
      <c r="M75" s="50" t="s">
        <v>124</v>
      </c>
      <c r="N75" s="33">
        <v>800</v>
      </c>
    </row>
    <row r="76" spans="1:14" ht="17.25" customHeight="1" x14ac:dyDescent="0.15">
      <c r="A76" s="27"/>
      <c r="B76" s="40"/>
      <c r="C76" s="40"/>
      <c r="D76" s="40"/>
      <c r="E76" s="40"/>
      <c r="F76" s="40"/>
      <c r="G76" s="27" t="s">
        <v>125</v>
      </c>
      <c r="H76" s="33"/>
      <c r="I76" s="33"/>
      <c r="J76" s="33"/>
      <c r="K76" s="47" t="str">
        <f t="shared" si="4"/>
        <v/>
      </c>
      <c r="L76" s="47" t="str">
        <f t="shared" si="5"/>
        <v/>
      </c>
      <c r="M76" s="50"/>
      <c r="N76" s="33"/>
    </row>
    <row r="77" spans="1:14" ht="17.25" customHeight="1" x14ac:dyDescent="0.15">
      <c r="A77" s="27"/>
      <c r="B77" s="40"/>
      <c r="C77" s="40"/>
      <c r="D77" s="40"/>
      <c r="E77" s="40"/>
      <c r="F77" s="40"/>
      <c r="G77" s="27" t="s">
        <v>126</v>
      </c>
      <c r="H77" s="33"/>
      <c r="I77" s="33"/>
      <c r="J77" s="33"/>
      <c r="K77" s="47" t="str">
        <f t="shared" si="4"/>
        <v/>
      </c>
      <c r="L77" s="47" t="str">
        <f t="shared" si="5"/>
        <v/>
      </c>
      <c r="M77" s="50"/>
      <c r="N77" s="33"/>
    </row>
    <row r="78" spans="1:14" ht="17.25" customHeight="1" x14ac:dyDescent="0.15">
      <c r="A78" s="27"/>
      <c r="B78" s="40"/>
      <c r="C78" s="40"/>
      <c r="D78" s="40"/>
      <c r="E78" s="40"/>
      <c r="F78" s="40"/>
      <c r="G78" s="27" t="s">
        <v>127</v>
      </c>
      <c r="H78" s="32">
        <f>SUM(H79:H81)</f>
        <v>0</v>
      </c>
      <c r="I78" s="32">
        <f>SUM(I79:I81)</f>
        <v>0</v>
      </c>
      <c r="J78" s="32">
        <f>SUM(J79:J81)</f>
        <v>0</v>
      </c>
      <c r="K78" s="47" t="str">
        <f t="shared" si="4"/>
        <v/>
      </c>
      <c r="L78" s="47" t="str">
        <f t="shared" si="5"/>
        <v/>
      </c>
      <c r="M78" s="50"/>
      <c r="N78" s="32">
        <f>SUM(N79:N81)</f>
        <v>0</v>
      </c>
    </row>
    <row r="79" spans="1:14" ht="17.25" customHeight="1" x14ac:dyDescent="0.15">
      <c r="A79" s="27"/>
      <c r="B79" s="40"/>
      <c r="C79" s="40"/>
      <c r="D79" s="40"/>
      <c r="E79" s="40"/>
      <c r="F79" s="40"/>
      <c r="G79" s="36" t="s">
        <v>94</v>
      </c>
      <c r="H79" s="33"/>
      <c r="I79" s="33"/>
      <c r="J79" s="33"/>
      <c r="K79" s="47" t="str">
        <f t="shared" si="4"/>
        <v/>
      </c>
      <c r="L79" s="47" t="str">
        <f t="shared" si="5"/>
        <v/>
      </c>
      <c r="M79" s="50"/>
      <c r="N79" s="33"/>
    </row>
    <row r="80" spans="1:14" ht="17.25" customHeight="1" x14ac:dyDescent="0.15">
      <c r="A80" s="27"/>
      <c r="B80" s="40"/>
      <c r="C80" s="40"/>
      <c r="D80" s="40"/>
      <c r="E80" s="40"/>
      <c r="F80" s="40"/>
      <c r="G80" s="36" t="s">
        <v>96</v>
      </c>
      <c r="H80" s="33"/>
      <c r="I80" s="33"/>
      <c r="J80" s="33"/>
      <c r="K80" s="47" t="str">
        <f t="shared" si="4"/>
        <v/>
      </c>
      <c r="L80" s="47" t="str">
        <f t="shared" si="5"/>
        <v/>
      </c>
      <c r="M80" s="50"/>
      <c r="N80" s="33"/>
    </row>
    <row r="81" spans="1:14" ht="17.25" customHeight="1" x14ac:dyDescent="0.15">
      <c r="A81" s="27"/>
      <c r="B81" s="40"/>
      <c r="C81" s="40"/>
      <c r="D81" s="40"/>
      <c r="E81" s="40"/>
      <c r="F81" s="40"/>
      <c r="G81" s="36" t="s">
        <v>128</v>
      </c>
      <c r="H81" s="33"/>
      <c r="I81" s="33"/>
      <c r="J81" s="33"/>
      <c r="K81" s="47" t="str">
        <f t="shared" si="4"/>
        <v/>
      </c>
      <c r="L81" s="47" t="str">
        <f t="shared" si="5"/>
        <v/>
      </c>
      <c r="M81" s="50"/>
      <c r="N81" s="33"/>
    </row>
    <row r="82" spans="1:14" ht="17.25" customHeight="1" x14ac:dyDescent="0.15">
      <c r="A82" s="27"/>
      <c r="B82" s="40"/>
      <c r="C82" s="40"/>
      <c r="D82" s="40"/>
      <c r="E82" s="40"/>
      <c r="F82" s="40"/>
      <c r="G82" s="27" t="s">
        <v>129</v>
      </c>
      <c r="H82" s="32">
        <f>SUM(H83:H85)</f>
        <v>0</v>
      </c>
      <c r="I82" s="32">
        <f>SUM(I83:I85)</f>
        <v>0</v>
      </c>
      <c r="J82" s="32">
        <f>SUM(J83:J85)</f>
        <v>0</v>
      </c>
      <c r="K82" s="47" t="str">
        <f t="shared" si="4"/>
        <v/>
      </c>
      <c r="L82" s="47" t="str">
        <f t="shared" si="5"/>
        <v/>
      </c>
      <c r="M82" s="50"/>
      <c r="N82" s="32">
        <f>SUM(N83:N85)</f>
        <v>0</v>
      </c>
    </row>
    <row r="83" spans="1:14" ht="17.25" customHeight="1" x14ac:dyDescent="0.15">
      <c r="A83" s="27"/>
      <c r="B83" s="40"/>
      <c r="C83" s="40"/>
      <c r="D83" s="40"/>
      <c r="E83" s="40"/>
      <c r="F83" s="40"/>
      <c r="G83" s="36" t="s">
        <v>94</v>
      </c>
      <c r="H83" s="33"/>
      <c r="I83" s="33"/>
      <c r="J83" s="33"/>
      <c r="K83" s="47" t="str">
        <f t="shared" si="4"/>
        <v/>
      </c>
      <c r="L83" s="47" t="str">
        <f t="shared" si="5"/>
        <v/>
      </c>
      <c r="M83" s="50"/>
      <c r="N83" s="33"/>
    </row>
    <row r="84" spans="1:14" ht="17.25" customHeight="1" x14ac:dyDescent="0.15">
      <c r="A84" s="27"/>
      <c r="B84" s="40"/>
      <c r="C84" s="40"/>
      <c r="D84" s="40"/>
      <c r="E84" s="40"/>
      <c r="F84" s="40"/>
      <c r="G84" s="36" t="s">
        <v>96</v>
      </c>
      <c r="H84" s="33"/>
      <c r="I84" s="33"/>
      <c r="J84" s="33"/>
      <c r="K84" s="47" t="str">
        <f t="shared" si="4"/>
        <v/>
      </c>
      <c r="L84" s="47" t="str">
        <f t="shared" si="5"/>
        <v/>
      </c>
      <c r="M84" s="50"/>
      <c r="N84" s="33"/>
    </row>
    <row r="85" spans="1:14" ht="17.25" customHeight="1" x14ac:dyDescent="0.15">
      <c r="A85" s="27"/>
      <c r="B85" s="40"/>
      <c r="C85" s="40"/>
      <c r="D85" s="40"/>
      <c r="E85" s="40"/>
      <c r="F85" s="40"/>
      <c r="G85" s="36" t="s">
        <v>130</v>
      </c>
      <c r="H85" s="33"/>
      <c r="I85" s="33"/>
      <c r="J85" s="33"/>
      <c r="K85" s="47" t="str">
        <f t="shared" si="4"/>
        <v/>
      </c>
      <c r="L85" s="47" t="str">
        <f t="shared" si="5"/>
        <v/>
      </c>
      <c r="M85" s="50"/>
      <c r="N85" s="33"/>
    </row>
    <row r="86" spans="1:14" ht="17.25" customHeight="1" x14ac:dyDescent="0.15">
      <c r="A86" s="27"/>
      <c r="B86" s="40"/>
      <c r="C86" s="40"/>
      <c r="D86" s="40"/>
      <c r="E86" s="40"/>
      <c r="F86" s="40"/>
      <c r="G86" s="27" t="s">
        <v>131</v>
      </c>
      <c r="H86" s="32">
        <f>SUM(H87:H91)</f>
        <v>0</v>
      </c>
      <c r="I86" s="32">
        <f>SUM(I87:I91)</f>
        <v>0</v>
      </c>
      <c r="J86" s="32">
        <f>SUM(J87:J91)</f>
        <v>0</v>
      </c>
      <c r="K86" s="47" t="str">
        <f t="shared" si="4"/>
        <v/>
      </c>
      <c r="L86" s="47" t="str">
        <f t="shared" si="5"/>
        <v/>
      </c>
      <c r="M86" s="50"/>
      <c r="N86" s="32">
        <f>SUM(N87:N91)</f>
        <v>0</v>
      </c>
    </row>
    <row r="87" spans="1:14" ht="17.25" customHeight="1" x14ac:dyDescent="0.15">
      <c r="A87" s="27"/>
      <c r="B87" s="40"/>
      <c r="C87" s="40"/>
      <c r="D87" s="40"/>
      <c r="E87" s="40"/>
      <c r="F87" s="40"/>
      <c r="G87" s="36" t="s">
        <v>117</v>
      </c>
      <c r="H87" s="33"/>
      <c r="I87" s="33"/>
      <c r="J87" s="33"/>
      <c r="K87" s="47" t="str">
        <f t="shared" si="4"/>
        <v/>
      </c>
      <c r="L87" s="47" t="str">
        <f t="shared" si="5"/>
        <v/>
      </c>
      <c r="M87" s="50"/>
      <c r="N87" s="33"/>
    </row>
    <row r="88" spans="1:14" ht="17.25" customHeight="1" x14ac:dyDescent="0.15">
      <c r="A88" s="27"/>
      <c r="B88" s="40"/>
      <c r="C88" s="40"/>
      <c r="D88" s="40"/>
      <c r="E88" s="40"/>
      <c r="F88" s="40"/>
      <c r="G88" s="36" t="s">
        <v>118</v>
      </c>
      <c r="H88" s="33"/>
      <c r="I88" s="33"/>
      <c r="J88" s="33"/>
      <c r="K88" s="47" t="str">
        <f t="shared" si="4"/>
        <v/>
      </c>
      <c r="L88" s="47" t="str">
        <f t="shared" si="5"/>
        <v/>
      </c>
      <c r="M88" s="50"/>
      <c r="N88" s="33"/>
    </row>
    <row r="89" spans="1:14" ht="17.25" customHeight="1" x14ac:dyDescent="0.15">
      <c r="A89" s="27"/>
      <c r="B89" s="40"/>
      <c r="C89" s="40"/>
      <c r="D89" s="40"/>
      <c r="E89" s="40"/>
      <c r="F89" s="40"/>
      <c r="G89" s="36" t="s">
        <v>119</v>
      </c>
      <c r="H89" s="33"/>
      <c r="I89" s="33"/>
      <c r="J89" s="33"/>
      <c r="K89" s="47" t="str">
        <f t="shared" si="4"/>
        <v/>
      </c>
      <c r="L89" s="47" t="str">
        <f t="shared" si="5"/>
        <v/>
      </c>
      <c r="M89" s="50"/>
      <c r="N89" s="33"/>
    </row>
    <row r="90" spans="1:14" ht="17.25" customHeight="1" x14ac:dyDescent="0.15">
      <c r="A90" s="27"/>
      <c r="B90" s="40"/>
      <c r="C90" s="40"/>
      <c r="D90" s="40"/>
      <c r="E90" s="40"/>
      <c r="F90" s="40"/>
      <c r="G90" s="36" t="s">
        <v>120</v>
      </c>
      <c r="H90" s="33"/>
      <c r="I90" s="33"/>
      <c r="J90" s="33"/>
      <c r="K90" s="47" t="str">
        <f t="shared" si="4"/>
        <v/>
      </c>
      <c r="L90" s="47" t="str">
        <f t="shared" si="5"/>
        <v/>
      </c>
      <c r="M90" s="50"/>
      <c r="N90" s="33"/>
    </row>
    <row r="91" spans="1:14" ht="17.25" customHeight="1" x14ac:dyDescent="0.15">
      <c r="A91" s="27"/>
      <c r="B91" s="40"/>
      <c r="C91" s="40"/>
      <c r="D91" s="40"/>
      <c r="E91" s="40"/>
      <c r="F91" s="40"/>
      <c r="G91" s="36" t="s">
        <v>132</v>
      </c>
      <c r="H91" s="33"/>
      <c r="I91" s="33"/>
      <c r="J91" s="33"/>
      <c r="K91" s="47" t="str">
        <f t="shared" si="4"/>
        <v/>
      </c>
      <c r="L91" s="47" t="str">
        <f t="shared" si="5"/>
        <v/>
      </c>
      <c r="M91" s="50"/>
      <c r="N91" s="33"/>
    </row>
    <row r="92" spans="1:14" ht="17.25" customHeight="1" x14ac:dyDescent="0.15">
      <c r="A92" s="27"/>
      <c r="B92" s="40"/>
      <c r="C92" s="40"/>
      <c r="D92" s="40"/>
      <c r="E92" s="40"/>
      <c r="F92" s="40"/>
      <c r="G92" s="27" t="s">
        <v>133</v>
      </c>
      <c r="H92" s="32">
        <f>SUM(H93:H94)</f>
        <v>0</v>
      </c>
      <c r="I92" s="32">
        <f>SUM(I93:I94)</f>
        <v>0</v>
      </c>
      <c r="J92" s="32">
        <f>SUM(J93:J94)</f>
        <v>0</v>
      </c>
      <c r="K92" s="47" t="str">
        <f t="shared" si="4"/>
        <v/>
      </c>
      <c r="L92" s="47" t="str">
        <f t="shared" si="5"/>
        <v/>
      </c>
      <c r="M92" s="50"/>
      <c r="N92" s="32">
        <f>SUM(N93:N94)</f>
        <v>0</v>
      </c>
    </row>
    <row r="93" spans="1:14" ht="17.25" customHeight="1" x14ac:dyDescent="0.15">
      <c r="A93" s="27"/>
      <c r="B93" s="40"/>
      <c r="C93" s="40"/>
      <c r="D93" s="40"/>
      <c r="E93" s="40"/>
      <c r="F93" s="40"/>
      <c r="G93" s="36" t="s">
        <v>123</v>
      </c>
      <c r="H93" s="33"/>
      <c r="I93" s="33"/>
      <c r="J93" s="33"/>
      <c r="K93" s="47" t="str">
        <f t="shared" si="4"/>
        <v/>
      </c>
      <c r="L93" s="47" t="str">
        <f t="shared" si="5"/>
        <v/>
      </c>
      <c r="M93" s="50"/>
      <c r="N93" s="33"/>
    </row>
    <row r="94" spans="1:14" ht="17.25" customHeight="1" x14ac:dyDescent="0.15">
      <c r="A94" s="27"/>
      <c r="B94" s="40"/>
      <c r="C94" s="40"/>
      <c r="D94" s="40"/>
      <c r="E94" s="40"/>
      <c r="F94" s="40"/>
      <c r="G94" s="36" t="s">
        <v>134</v>
      </c>
      <c r="H94" s="33"/>
      <c r="I94" s="33"/>
      <c r="J94" s="33"/>
      <c r="K94" s="47" t="str">
        <f t="shared" si="4"/>
        <v/>
      </c>
      <c r="L94" s="47" t="str">
        <f t="shared" si="5"/>
        <v/>
      </c>
      <c r="M94" s="50"/>
      <c r="N94" s="33"/>
    </row>
    <row r="95" spans="1:14" ht="17.25" customHeight="1" x14ac:dyDescent="0.15">
      <c r="A95" s="27"/>
      <c r="B95" s="40"/>
      <c r="C95" s="40"/>
      <c r="D95" s="40"/>
      <c r="E95" s="40"/>
      <c r="F95" s="40"/>
      <c r="G95" s="36" t="s">
        <v>135</v>
      </c>
      <c r="H95" s="32">
        <f>SUM(H96:H103)</f>
        <v>0</v>
      </c>
      <c r="I95" s="32">
        <f>SUM(I96:I103)</f>
        <v>0</v>
      </c>
      <c r="J95" s="32">
        <f>SUM(J96:J103)</f>
        <v>0</v>
      </c>
      <c r="K95" s="47" t="str">
        <f t="shared" si="4"/>
        <v/>
      </c>
      <c r="L95" s="47" t="str">
        <f t="shared" si="5"/>
        <v/>
      </c>
      <c r="M95" s="50"/>
      <c r="N95" s="32">
        <f>SUM(N96:N103)</f>
        <v>0</v>
      </c>
    </row>
    <row r="96" spans="1:14" ht="17.25" customHeight="1" x14ac:dyDescent="0.15">
      <c r="A96" s="27"/>
      <c r="B96" s="40"/>
      <c r="C96" s="40"/>
      <c r="D96" s="40"/>
      <c r="E96" s="40"/>
      <c r="F96" s="40"/>
      <c r="G96" s="36" t="s">
        <v>94</v>
      </c>
      <c r="H96" s="33"/>
      <c r="I96" s="33"/>
      <c r="J96" s="33"/>
      <c r="K96" s="47" t="str">
        <f t="shared" si="4"/>
        <v/>
      </c>
      <c r="L96" s="47" t="str">
        <f t="shared" si="5"/>
        <v/>
      </c>
      <c r="M96" s="50"/>
      <c r="N96" s="33"/>
    </row>
    <row r="97" spans="1:14" ht="17.25" customHeight="1" x14ac:dyDescent="0.15">
      <c r="A97" s="27"/>
      <c r="B97" s="40"/>
      <c r="C97" s="40"/>
      <c r="D97" s="40"/>
      <c r="E97" s="40"/>
      <c r="F97" s="40"/>
      <c r="G97" s="36" t="s">
        <v>96</v>
      </c>
      <c r="H97" s="33"/>
      <c r="I97" s="33"/>
      <c r="J97" s="33"/>
      <c r="K97" s="47" t="str">
        <f t="shared" si="4"/>
        <v/>
      </c>
      <c r="L97" s="47" t="str">
        <f t="shared" si="5"/>
        <v/>
      </c>
      <c r="M97" s="50"/>
      <c r="N97" s="33"/>
    </row>
    <row r="98" spans="1:14" ht="17.25" customHeight="1" x14ac:dyDescent="0.15">
      <c r="A98" s="27"/>
      <c r="B98" s="40"/>
      <c r="C98" s="40"/>
      <c r="D98" s="40"/>
      <c r="E98" s="40"/>
      <c r="F98" s="40"/>
      <c r="G98" s="36" t="s">
        <v>98</v>
      </c>
      <c r="H98" s="33"/>
      <c r="I98" s="33"/>
      <c r="J98" s="33"/>
      <c r="K98" s="47" t="str">
        <f t="shared" si="4"/>
        <v/>
      </c>
      <c r="L98" s="47" t="str">
        <f t="shared" si="5"/>
        <v/>
      </c>
      <c r="M98" s="50"/>
      <c r="N98" s="33"/>
    </row>
    <row r="99" spans="1:14" ht="17.25" customHeight="1" x14ac:dyDescent="0.15">
      <c r="A99" s="27"/>
      <c r="B99" s="40"/>
      <c r="C99" s="40"/>
      <c r="D99" s="40"/>
      <c r="E99" s="40"/>
      <c r="F99" s="40"/>
      <c r="G99" s="36" t="s">
        <v>100</v>
      </c>
      <c r="H99" s="33"/>
      <c r="I99" s="33"/>
      <c r="J99" s="33"/>
      <c r="K99" s="47" t="str">
        <f t="shared" si="4"/>
        <v/>
      </c>
      <c r="L99" s="47" t="str">
        <f t="shared" si="5"/>
        <v/>
      </c>
      <c r="M99" s="50"/>
      <c r="N99" s="33"/>
    </row>
    <row r="100" spans="1:14" ht="17.25" customHeight="1" x14ac:dyDescent="0.15">
      <c r="A100" s="27"/>
      <c r="B100" s="40"/>
      <c r="C100" s="40"/>
      <c r="D100" s="40"/>
      <c r="E100" s="40"/>
      <c r="F100" s="40"/>
      <c r="G100" s="36" t="s">
        <v>104</v>
      </c>
      <c r="H100" s="33"/>
      <c r="I100" s="33"/>
      <c r="J100" s="33"/>
      <c r="K100" s="47" t="str">
        <f t="shared" si="4"/>
        <v/>
      </c>
      <c r="L100" s="47" t="str">
        <f t="shared" si="5"/>
        <v/>
      </c>
      <c r="M100" s="50"/>
      <c r="N100" s="33"/>
    </row>
    <row r="101" spans="1:14" ht="17.25" customHeight="1" x14ac:dyDescent="0.15">
      <c r="A101" s="27"/>
      <c r="B101" s="40"/>
      <c r="C101" s="40"/>
      <c r="D101" s="40"/>
      <c r="E101" s="40"/>
      <c r="F101" s="40"/>
      <c r="G101" s="36" t="s">
        <v>106</v>
      </c>
      <c r="H101" s="33"/>
      <c r="I101" s="33"/>
      <c r="J101" s="33"/>
      <c r="K101" s="47" t="str">
        <f t="shared" si="4"/>
        <v/>
      </c>
      <c r="L101" s="47" t="str">
        <f t="shared" si="5"/>
        <v/>
      </c>
      <c r="M101" s="50"/>
      <c r="N101" s="33"/>
    </row>
    <row r="102" spans="1:14" ht="17.25" customHeight="1" x14ac:dyDescent="0.15">
      <c r="A102" s="27"/>
      <c r="B102" s="40"/>
      <c r="C102" s="40"/>
      <c r="D102" s="40"/>
      <c r="E102" s="40"/>
      <c r="F102" s="40"/>
      <c r="G102" s="36" t="s">
        <v>107</v>
      </c>
      <c r="H102" s="33"/>
      <c r="I102" s="33"/>
      <c r="J102" s="33"/>
      <c r="K102" s="47" t="str">
        <f t="shared" si="4"/>
        <v/>
      </c>
      <c r="L102" s="47" t="str">
        <f t="shared" si="5"/>
        <v/>
      </c>
      <c r="M102" s="50"/>
      <c r="N102" s="33"/>
    </row>
    <row r="103" spans="1:14" ht="17.25" customHeight="1" x14ac:dyDescent="0.15">
      <c r="A103" s="27"/>
      <c r="B103" s="40"/>
      <c r="C103" s="40"/>
      <c r="D103" s="40"/>
      <c r="E103" s="40"/>
      <c r="F103" s="40"/>
      <c r="G103" s="36" t="s">
        <v>136</v>
      </c>
      <c r="H103" s="33"/>
      <c r="I103" s="33"/>
      <c r="J103" s="33"/>
      <c r="K103" s="47" t="str">
        <f t="shared" si="4"/>
        <v/>
      </c>
      <c r="L103" s="47" t="str">
        <f t="shared" si="5"/>
        <v/>
      </c>
      <c r="M103" s="50"/>
      <c r="N103" s="33"/>
    </row>
    <row r="104" spans="1:14" ht="17.25" customHeight="1" x14ac:dyDescent="0.15">
      <c r="A104" s="27"/>
      <c r="B104" s="40"/>
      <c r="C104" s="40"/>
      <c r="D104" s="40"/>
      <c r="E104" s="40"/>
      <c r="F104" s="40"/>
      <c r="G104" s="27" t="s">
        <v>137</v>
      </c>
      <c r="H104" s="30">
        <f>H105+H110+H115</f>
        <v>0</v>
      </c>
      <c r="I104" s="30">
        <f>I105+I110+I115</f>
        <v>0</v>
      </c>
      <c r="J104" s="30">
        <f>J105+J110+J115</f>
        <v>0</v>
      </c>
      <c r="K104" s="47" t="str">
        <f t="shared" si="4"/>
        <v/>
      </c>
      <c r="L104" s="47" t="str">
        <f t="shared" si="5"/>
        <v/>
      </c>
      <c r="M104" s="49"/>
      <c r="N104" s="30">
        <f>N105+N110+N115</f>
        <v>0</v>
      </c>
    </row>
    <row r="105" spans="1:14" ht="17.25" customHeight="1" x14ac:dyDescent="0.15">
      <c r="A105" s="27"/>
      <c r="B105" s="40"/>
      <c r="C105" s="40"/>
      <c r="D105" s="40"/>
      <c r="E105" s="40"/>
      <c r="F105" s="40"/>
      <c r="G105" s="37" t="s">
        <v>138</v>
      </c>
      <c r="H105" s="32">
        <f>SUM(H106:H109)</f>
        <v>0</v>
      </c>
      <c r="I105" s="32">
        <f>SUM(I106:I109)</f>
        <v>0</v>
      </c>
      <c r="J105" s="32">
        <f>SUM(J106:J109)</f>
        <v>0</v>
      </c>
      <c r="K105" s="47" t="str">
        <f t="shared" si="4"/>
        <v/>
      </c>
      <c r="L105" s="47" t="str">
        <f t="shared" si="5"/>
        <v/>
      </c>
      <c r="M105" s="50"/>
      <c r="N105" s="32">
        <f>SUM(N106:N109)</f>
        <v>0</v>
      </c>
    </row>
    <row r="106" spans="1:14" ht="17.25" customHeight="1" x14ac:dyDescent="0.15">
      <c r="A106" s="27"/>
      <c r="B106" s="40"/>
      <c r="C106" s="40"/>
      <c r="D106" s="40"/>
      <c r="E106" s="40"/>
      <c r="F106" s="40"/>
      <c r="G106" s="37" t="s">
        <v>52</v>
      </c>
      <c r="H106" s="33"/>
      <c r="I106" s="33"/>
      <c r="J106" s="33"/>
      <c r="K106" s="47" t="str">
        <f t="shared" si="4"/>
        <v/>
      </c>
      <c r="L106" s="47" t="str">
        <f t="shared" si="5"/>
        <v/>
      </c>
      <c r="M106" s="50"/>
      <c r="N106" s="33"/>
    </row>
    <row r="107" spans="1:14" ht="17.25" customHeight="1" x14ac:dyDescent="0.15">
      <c r="A107" s="27"/>
      <c r="B107" s="40"/>
      <c r="C107" s="40"/>
      <c r="D107" s="40"/>
      <c r="E107" s="40"/>
      <c r="F107" s="40"/>
      <c r="G107" s="37" t="s">
        <v>139</v>
      </c>
      <c r="H107" s="33"/>
      <c r="I107" s="33"/>
      <c r="J107" s="33"/>
      <c r="K107" s="47" t="str">
        <f t="shared" si="4"/>
        <v/>
      </c>
      <c r="L107" s="47" t="str">
        <f t="shared" si="5"/>
        <v/>
      </c>
      <c r="M107" s="50"/>
      <c r="N107" s="33"/>
    </row>
    <row r="108" spans="1:14" ht="17.25" customHeight="1" x14ac:dyDescent="0.15">
      <c r="A108" s="27"/>
      <c r="B108" s="40"/>
      <c r="C108" s="40"/>
      <c r="D108" s="40"/>
      <c r="E108" s="40"/>
      <c r="F108" s="40"/>
      <c r="G108" s="37" t="s">
        <v>140</v>
      </c>
      <c r="H108" s="33"/>
      <c r="I108" s="33"/>
      <c r="J108" s="33"/>
      <c r="K108" s="47" t="str">
        <f t="shared" si="4"/>
        <v/>
      </c>
      <c r="L108" s="47" t="str">
        <f t="shared" si="5"/>
        <v/>
      </c>
      <c r="M108" s="50"/>
      <c r="N108" s="33"/>
    </row>
    <row r="109" spans="1:14" ht="17.25" customHeight="1" x14ac:dyDescent="0.15">
      <c r="A109" s="27"/>
      <c r="B109" s="40"/>
      <c r="C109" s="40"/>
      <c r="D109" s="40"/>
      <c r="E109" s="40"/>
      <c r="F109" s="40"/>
      <c r="G109" s="37" t="s">
        <v>141</v>
      </c>
      <c r="H109" s="33"/>
      <c r="I109" s="33"/>
      <c r="J109" s="33"/>
      <c r="K109" s="47" t="str">
        <f t="shared" si="4"/>
        <v/>
      </c>
      <c r="L109" s="47" t="str">
        <f t="shared" si="5"/>
        <v/>
      </c>
      <c r="M109" s="50"/>
      <c r="N109" s="33"/>
    </row>
    <row r="110" spans="1:14" ht="17.25" customHeight="1" x14ac:dyDescent="0.15">
      <c r="A110" s="27"/>
      <c r="B110" s="40"/>
      <c r="C110" s="40"/>
      <c r="D110" s="40"/>
      <c r="E110" s="40"/>
      <c r="F110" s="40"/>
      <c r="G110" s="37" t="s">
        <v>142</v>
      </c>
      <c r="H110" s="32">
        <f>SUM(H111:H114)</f>
        <v>0</v>
      </c>
      <c r="I110" s="32">
        <f>SUM(I111:I114)</f>
        <v>0</v>
      </c>
      <c r="J110" s="32">
        <f>SUM(J111:J114)</f>
        <v>0</v>
      </c>
      <c r="K110" s="47" t="str">
        <f t="shared" si="4"/>
        <v/>
      </c>
      <c r="L110" s="47" t="str">
        <f t="shared" si="5"/>
        <v/>
      </c>
      <c r="M110" s="52"/>
      <c r="N110" s="32">
        <f>SUM(N111:N114)</f>
        <v>0</v>
      </c>
    </row>
    <row r="111" spans="1:14" ht="17.25" customHeight="1" x14ac:dyDescent="0.15">
      <c r="A111" s="27"/>
      <c r="B111" s="40"/>
      <c r="C111" s="40"/>
      <c r="D111" s="40"/>
      <c r="E111" s="40"/>
      <c r="F111" s="40"/>
      <c r="G111" s="37" t="s">
        <v>52</v>
      </c>
      <c r="H111" s="33"/>
      <c r="I111" s="33"/>
      <c r="J111" s="33"/>
      <c r="K111" s="47" t="str">
        <f t="shared" si="4"/>
        <v/>
      </c>
      <c r="L111" s="47" t="str">
        <f t="shared" si="5"/>
        <v/>
      </c>
      <c r="M111" s="50"/>
      <c r="N111" s="33"/>
    </row>
    <row r="112" spans="1:14" ht="17.25" customHeight="1" x14ac:dyDescent="0.15">
      <c r="A112" s="27"/>
      <c r="B112" s="40"/>
      <c r="C112" s="40"/>
      <c r="D112" s="40"/>
      <c r="E112" s="40"/>
      <c r="F112" s="40"/>
      <c r="G112" s="37" t="s">
        <v>139</v>
      </c>
      <c r="H112" s="33"/>
      <c r="I112" s="33"/>
      <c r="J112" s="33"/>
      <c r="K112" s="47" t="str">
        <f t="shared" si="4"/>
        <v/>
      </c>
      <c r="L112" s="47" t="str">
        <f t="shared" si="5"/>
        <v/>
      </c>
      <c r="M112" s="50"/>
      <c r="N112" s="33"/>
    </row>
    <row r="113" spans="1:14" ht="17.25" customHeight="1" x14ac:dyDescent="0.15">
      <c r="A113" s="27"/>
      <c r="B113" s="40"/>
      <c r="C113" s="40"/>
      <c r="D113" s="40"/>
      <c r="E113" s="40"/>
      <c r="F113" s="40"/>
      <c r="G113" s="37" t="s">
        <v>143</v>
      </c>
      <c r="H113" s="33"/>
      <c r="I113" s="33"/>
      <c r="J113" s="33"/>
      <c r="K113" s="47" t="str">
        <f t="shared" si="4"/>
        <v/>
      </c>
      <c r="L113" s="47" t="str">
        <f t="shared" si="5"/>
        <v/>
      </c>
      <c r="M113" s="50"/>
      <c r="N113" s="33"/>
    </row>
    <row r="114" spans="1:14" ht="17.25" customHeight="1" x14ac:dyDescent="0.15">
      <c r="A114" s="27"/>
      <c r="B114" s="40"/>
      <c r="C114" s="40"/>
      <c r="D114" s="40"/>
      <c r="E114" s="40"/>
      <c r="F114" s="40"/>
      <c r="G114" s="37" t="s">
        <v>144</v>
      </c>
      <c r="H114" s="33"/>
      <c r="I114" s="33"/>
      <c r="J114" s="33"/>
      <c r="K114" s="47" t="str">
        <f t="shared" si="4"/>
        <v/>
      </c>
      <c r="L114" s="47" t="str">
        <f t="shared" si="5"/>
        <v/>
      </c>
      <c r="M114" s="50"/>
      <c r="N114" s="33"/>
    </row>
    <row r="115" spans="1:14" ht="17.25" customHeight="1" x14ac:dyDescent="0.15">
      <c r="A115" s="27"/>
      <c r="B115" s="40"/>
      <c r="C115" s="40"/>
      <c r="D115" s="40"/>
      <c r="E115" s="40"/>
      <c r="F115" s="40"/>
      <c r="G115" s="37" t="s">
        <v>145</v>
      </c>
      <c r="H115" s="32">
        <f>SUM(H116:H119)</f>
        <v>0</v>
      </c>
      <c r="I115" s="32">
        <f>SUM(I116:I119)</f>
        <v>0</v>
      </c>
      <c r="J115" s="32">
        <f>SUM(J116:J119)</f>
        <v>0</v>
      </c>
      <c r="K115" s="47" t="str">
        <f t="shared" si="4"/>
        <v/>
      </c>
      <c r="L115" s="47" t="str">
        <f t="shared" si="5"/>
        <v/>
      </c>
      <c r="M115" s="50"/>
      <c r="N115" s="32">
        <f>SUM(N116:N119)</f>
        <v>0</v>
      </c>
    </row>
    <row r="116" spans="1:14" ht="17.25" customHeight="1" x14ac:dyDescent="0.15">
      <c r="A116" s="27"/>
      <c r="B116" s="40"/>
      <c r="C116" s="40"/>
      <c r="D116" s="40"/>
      <c r="E116" s="40"/>
      <c r="F116" s="40"/>
      <c r="G116" s="37" t="s">
        <v>146</v>
      </c>
      <c r="H116" s="33"/>
      <c r="I116" s="33"/>
      <c r="J116" s="33"/>
      <c r="K116" s="47" t="str">
        <f t="shared" si="4"/>
        <v/>
      </c>
      <c r="L116" s="47" t="str">
        <f t="shared" si="5"/>
        <v/>
      </c>
      <c r="M116" s="50"/>
      <c r="N116" s="33"/>
    </row>
    <row r="117" spans="1:14" ht="17.25" customHeight="1" x14ac:dyDescent="0.15">
      <c r="A117" s="27"/>
      <c r="B117" s="40"/>
      <c r="C117" s="40"/>
      <c r="D117" s="40"/>
      <c r="E117" s="40"/>
      <c r="F117" s="40"/>
      <c r="G117" s="37" t="s">
        <v>147</v>
      </c>
      <c r="H117" s="33"/>
      <c r="I117" s="33"/>
      <c r="J117" s="33"/>
      <c r="K117" s="47" t="str">
        <f t="shared" si="4"/>
        <v/>
      </c>
      <c r="L117" s="47" t="str">
        <f t="shared" si="5"/>
        <v/>
      </c>
      <c r="M117" s="50"/>
      <c r="N117" s="33"/>
    </row>
    <row r="118" spans="1:14" ht="17.25" customHeight="1" x14ac:dyDescent="0.15">
      <c r="A118" s="27"/>
      <c r="B118" s="40"/>
      <c r="C118" s="40"/>
      <c r="D118" s="40"/>
      <c r="E118" s="40"/>
      <c r="F118" s="40"/>
      <c r="G118" s="37" t="s">
        <v>148</v>
      </c>
      <c r="H118" s="33"/>
      <c r="I118" s="33"/>
      <c r="J118" s="33"/>
      <c r="K118" s="47" t="str">
        <f t="shared" si="4"/>
        <v/>
      </c>
      <c r="L118" s="47" t="str">
        <f t="shared" si="5"/>
        <v/>
      </c>
      <c r="M118" s="50"/>
      <c r="N118" s="33"/>
    </row>
    <row r="119" spans="1:14" ht="17.25" customHeight="1" x14ac:dyDescent="0.15">
      <c r="A119" s="27"/>
      <c r="B119" s="40"/>
      <c r="C119" s="40"/>
      <c r="D119" s="40"/>
      <c r="E119" s="40"/>
      <c r="F119" s="40"/>
      <c r="G119" s="37" t="s">
        <v>149</v>
      </c>
      <c r="H119" s="33"/>
      <c r="I119" s="33"/>
      <c r="J119" s="33"/>
      <c r="K119" s="47" t="str">
        <f t="shared" si="4"/>
        <v/>
      </c>
      <c r="L119" s="47" t="str">
        <f t="shared" si="5"/>
        <v/>
      </c>
      <c r="M119" s="50"/>
      <c r="N119" s="33"/>
    </row>
    <row r="120" spans="1:14" ht="17.25" customHeight="1" x14ac:dyDescent="0.15">
      <c r="A120" s="27"/>
      <c r="B120" s="40"/>
      <c r="C120" s="40"/>
      <c r="D120" s="40"/>
      <c r="E120" s="40"/>
      <c r="F120" s="40"/>
      <c r="G120" s="31" t="s">
        <v>150</v>
      </c>
      <c r="H120" s="30">
        <f>H121+H126+H131+H140+H147+H157+H160+H163</f>
        <v>0</v>
      </c>
      <c r="I120" s="30">
        <f>I121+I126+I131+I140+I147+I157+I160+I163</f>
        <v>0</v>
      </c>
      <c r="J120" s="30">
        <f>J121+J126+J131+J140+J147+J157+J160+J163</f>
        <v>0</v>
      </c>
      <c r="K120" s="47" t="str">
        <f t="shared" si="4"/>
        <v/>
      </c>
      <c r="L120" s="47" t="str">
        <f t="shared" si="5"/>
        <v/>
      </c>
      <c r="M120" s="48"/>
      <c r="N120" s="30">
        <f>N121+N126+N131+N140+N147+N157+N160+N163</f>
        <v>0</v>
      </c>
    </row>
    <row r="121" spans="1:14" ht="17.25" customHeight="1" x14ac:dyDescent="0.15">
      <c r="A121" s="27"/>
      <c r="B121" s="40"/>
      <c r="C121" s="40"/>
      <c r="D121" s="40"/>
      <c r="E121" s="40"/>
      <c r="F121" s="40"/>
      <c r="G121" s="37" t="s">
        <v>151</v>
      </c>
      <c r="H121" s="32">
        <f>SUM(H122:H125)</f>
        <v>0</v>
      </c>
      <c r="I121" s="32">
        <f>SUM(I122:I125)</f>
        <v>0</v>
      </c>
      <c r="J121" s="32">
        <f>SUM(J122:J125)</f>
        <v>0</v>
      </c>
      <c r="K121" s="47" t="str">
        <f t="shared" si="4"/>
        <v/>
      </c>
      <c r="L121" s="47" t="str">
        <f t="shared" si="5"/>
        <v/>
      </c>
      <c r="M121" s="50"/>
      <c r="N121" s="32">
        <f>SUM(N122:N125)</f>
        <v>0</v>
      </c>
    </row>
    <row r="122" spans="1:14" ht="17.25" customHeight="1" x14ac:dyDescent="0.15">
      <c r="A122" s="27"/>
      <c r="B122" s="40"/>
      <c r="C122" s="40"/>
      <c r="D122" s="40"/>
      <c r="E122" s="40"/>
      <c r="F122" s="40"/>
      <c r="G122" s="37" t="s">
        <v>152</v>
      </c>
      <c r="H122" s="33"/>
      <c r="I122" s="33"/>
      <c r="J122" s="33"/>
      <c r="K122" s="47" t="str">
        <f t="shared" si="4"/>
        <v/>
      </c>
      <c r="L122" s="47" t="str">
        <f t="shared" si="5"/>
        <v/>
      </c>
      <c r="M122" s="50"/>
      <c r="N122" s="33"/>
    </row>
    <row r="123" spans="1:14" ht="17.25" customHeight="1" x14ac:dyDescent="0.15">
      <c r="A123" s="27"/>
      <c r="B123" s="40"/>
      <c r="C123" s="40"/>
      <c r="D123" s="40"/>
      <c r="E123" s="40"/>
      <c r="F123" s="40"/>
      <c r="G123" s="37" t="s">
        <v>153</v>
      </c>
      <c r="H123" s="33"/>
      <c r="I123" s="33"/>
      <c r="J123" s="33"/>
      <c r="K123" s="47" t="str">
        <f t="shared" si="4"/>
        <v/>
      </c>
      <c r="L123" s="47" t="str">
        <f t="shared" si="5"/>
        <v/>
      </c>
      <c r="M123" s="50"/>
      <c r="N123" s="33"/>
    </row>
    <row r="124" spans="1:14" ht="17.25" customHeight="1" x14ac:dyDescent="0.15">
      <c r="A124" s="27"/>
      <c r="B124" s="40"/>
      <c r="C124" s="40"/>
      <c r="D124" s="40"/>
      <c r="E124" s="40"/>
      <c r="F124" s="40"/>
      <c r="G124" s="37" t="s">
        <v>154</v>
      </c>
      <c r="H124" s="33"/>
      <c r="I124" s="33"/>
      <c r="J124" s="33"/>
      <c r="K124" s="47" t="str">
        <f t="shared" si="4"/>
        <v/>
      </c>
      <c r="L124" s="47" t="str">
        <f t="shared" si="5"/>
        <v/>
      </c>
      <c r="M124" s="50"/>
      <c r="N124" s="33"/>
    </row>
    <row r="125" spans="1:14" ht="17.25" customHeight="1" x14ac:dyDescent="0.15">
      <c r="A125" s="27"/>
      <c r="B125" s="40"/>
      <c r="C125" s="40"/>
      <c r="D125" s="40"/>
      <c r="E125" s="40"/>
      <c r="F125" s="40"/>
      <c r="G125" s="37" t="s">
        <v>155</v>
      </c>
      <c r="H125" s="33"/>
      <c r="I125" s="33"/>
      <c r="J125" s="33"/>
      <c r="K125" s="47" t="str">
        <f t="shared" si="4"/>
        <v/>
      </c>
      <c r="L125" s="47" t="str">
        <f t="shared" si="5"/>
        <v/>
      </c>
      <c r="M125" s="50"/>
      <c r="N125" s="33"/>
    </row>
    <row r="126" spans="1:14" ht="17.25" customHeight="1" x14ac:dyDescent="0.15">
      <c r="A126" s="27"/>
      <c r="B126" s="40"/>
      <c r="C126" s="40"/>
      <c r="D126" s="40"/>
      <c r="E126" s="40"/>
      <c r="F126" s="40"/>
      <c r="G126" s="37" t="s">
        <v>156</v>
      </c>
      <c r="H126" s="32">
        <f>SUM(H127:H130)</f>
        <v>0</v>
      </c>
      <c r="I126" s="32">
        <f>SUM(I127:I130)</f>
        <v>0</v>
      </c>
      <c r="J126" s="32">
        <f>SUM(J127:J130)</f>
        <v>0</v>
      </c>
      <c r="K126" s="47" t="str">
        <f t="shared" si="4"/>
        <v/>
      </c>
      <c r="L126" s="47" t="str">
        <f t="shared" si="5"/>
        <v/>
      </c>
      <c r="M126" s="50"/>
      <c r="N126" s="32">
        <f>SUM(N127:N130)</f>
        <v>0</v>
      </c>
    </row>
    <row r="127" spans="1:14" ht="17.25" customHeight="1" x14ac:dyDescent="0.15">
      <c r="A127" s="27"/>
      <c r="B127" s="40"/>
      <c r="C127" s="40"/>
      <c r="D127" s="40"/>
      <c r="E127" s="40"/>
      <c r="F127" s="40"/>
      <c r="G127" s="37" t="s">
        <v>154</v>
      </c>
      <c r="H127" s="33"/>
      <c r="I127" s="33"/>
      <c r="J127" s="33"/>
      <c r="K127" s="47" t="str">
        <f t="shared" si="4"/>
        <v/>
      </c>
      <c r="L127" s="47" t="str">
        <f t="shared" si="5"/>
        <v/>
      </c>
      <c r="M127" s="50"/>
      <c r="N127" s="33"/>
    </row>
    <row r="128" spans="1:14" ht="17.25" customHeight="1" x14ac:dyDescent="0.15">
      <c r="A128" s="27"/>
      <c r="B128" s="40"/>
      <c r="C128" s="40"/>
      <c r="D128" s="40"/>
      <c r="E128" s="40"/>
      <c r="F128" s="40"/>
      <c r="G128" s="37" t="s">
        <v>157</v>
      </c>
      <c r="H128" s="33"/>
      <c r="I128" s="33"/>
      <c r="J128" s="33"/>
      <c r="K128" s="47" t="str">
        <f t="shared" si="4"/>
        <v/>
      </c>
      <c r="L128" s="47" t="str">
        <f t="shared" si="5"/>
        <v/>
      </c>
      <c r="M128" s="50"/>
      <c r="N128" s="33"/>
    </row>
    <row r="129" spans="1:14" ht="17.25" customHeight="1" x14ac:dyDescent="0.15">
      <c r="A129" s="27"/>
      <c r="B129" s="40"/>
      <c r="C129" s="40"/>
      <c r="D129" s="40"/>
      <c r="E129" s="40"/>
      <c r="F129" s="40"/>
      <c r="G129" s="37" t="s">
        <v>158</v>
      </c>
      <c r="H129" s="33"/>
      <c r="I129" s="33"/>
      <c r="J129" s="33"/>
      <c r="K129" s="47" t="str">
        <f t="shared" si="4"/>
        <v/>
      </c>
      <c r="L129" s="47" t="str">
        <f t="shared" si="5"/>
        <v/>
      </c>
      <c r="M129" s="50"/>
      <c r="N129" s="33"/>
    </row>
    <row r="130" spans="1:14" ht="17.25" customHeight="1" x14ac:dyDescent="0.15">
      <c r="A130" s="27"/>
      <c r="B130" s="40"/>
      <c r="C130" s="40"/>
      <c r="D130" s="40"/>
      <c r="E130" s="40"/>
      <c r="F130" s="40"/>
      <c r="G130" s="37" t="s">
        <v>159</v>
      </c>
      <c r="H130" s="33"/>
      <c r="I130" s="33"/>
      <c r="J130" s="33"/>
      <c r="K130" s="47" t="str">
        <f t="shared" si="4"/>
        <v/>
      </c>
      <c r="L130" s="47" t="str">
        <f t="shared" si="5"/>
        <v/>
      </c>
      <c r="M130" s="50"/>
      <c r="N130" s="33"/>
    </row>
    <row r="131" spans="1:14" ht="17.25" customHeight="1" x14ac:dyDescent="0.15">
      <c r="A131" s="27"/>
      <c r="B131" s="40"/>
      <c r="C131" s="40"/>
      <c r="D131" s="40"/>
      <c r="E131" s="40"/>
      <c r="F131" s="40"/>
      <c r="G131" s="37" t="s">
        <v>160</v>
      </c>
      <c r="H131" s="32">
        <f>SUM(H132:H139)</f>
        <v>0</v>
      </c>
      <c r="I131" s="32">
        <f>SUM(I132:I139)</f>
        <v>0</v>
      </c>
      <c r="J131" s="32">
        <f>SUM(J132:J139)</f>
        <v>0</v>
      </c>
      <c r="K131" s="47" t="str">
        <f t="shared" si="4"/>
        <v/>
      </c>
      <c r="L131" s="47" t="str">
        <f t="shared" si="5"/>
        <v/>
      </c>
      <c r="M131" s="50"/>
      <c r="N131" s="32">
        <f>SUM(N132:N139)</f>
        <v>0</v>
      </c>
    </row>
    <row r="132" spans="1:14" ht="17.25" customHeight="1" x14ac:dyDescent="0.15">
      <c r="A132" s="27"/>
      <c r="B132" s="40"/>
      <c r="C132" s="40"/>
      <c r="D132" s="40"/>
      <c r="E132" s="40"/>
      <c r="F132" s="40"/>
      <c r="G132" s="37" t="s">
        <v>161</v>
      </c>
      <c r="H132" s="33"/>
      <c r="I132" s="33"/>
      <c r="J132" s="33"/>
      <c r="K132" s="47" t="str">
        <f t="shared" si="4"/>
        <v/>
      </c>
      <c r="L132" s="47" t="str">
        <f t="shared" si="5"/>
        <v/>
      </c>
      <c r="M132" s="50"/>
      <c r="N132" s="33"/>
    </row>
    <row r="133" spans="1:14" ht="17.25" customHeight="1" x14ac:dyDescent="0.15">
      <c r="A133" s="27"/>
      <c r="B133" s="40"/>
      <c r="C133" s="40"/>
      <c r="D133" s="40"/>
      <c r="E133" s="40"/>
      <c r="F133" s="40"/>
      <c r="G133" s="37" t="s">
        <v>162</v>
      </c>
      <c r="H133" s="33"/>
      <c r="I133" s="33"/>
      <c r="J133" s="33"/>
      <c r="K133" s="47" t="str">
        <f t="shared" si="4"/>
        <v/>
      </c>
      <c r="L133" s="47" t="str">
        <f t="shared" si="5"/>
        <v/>
      </c>
      <c r="M133" s="50"/>
      <c r="N133" s="33"/>
    </row>
    <row r="134" spans="1:14" ht="17.25" customHeight="1" x14ac:dyDescent="0.15">
      <c r="A134" s="27"/>
      <c r="B134" s="40"/>
      <c r="C134" s="40"/>
      <c r="D134" s="40"/>
      <c r="E134" s="40"/>
      <c r="F134" s="40"/>
      <c r="G134" s="37" t="s">
        <v>163</v>
      </c>
      <c r="H134" s="33"/>
      <c r="I134" s="33"/>
      <c r="J134" s="33"/>
      <c r="K134" s="47" t="str">
        <f t="shared" si="4"/>
        <v/>
      </c>
      <c r="L134" s="47" t="str">
        <f t="shared" si="5"/>
        <v/>
      </c>
      <c r="M134" s="50"/>
      <c r="N134" s="33"/>
    </row>
    <row r="135" spans="1:14" ht="17.25" customHeight="1" x14ac:dyDescent="0.15">
      <c r="A135" s="27"/>
      <c r="B135" s="40"/>
      <c r="C135" s="40"/>
      <c r="D135" s="40"/>
      <c r="E135" s="40"/>
      <c r="F135" s="40"/>
      <c r="G135" s="37" t="s">
        <v>164</v>
      </c>
      <c r="H135" s="33"/>
      <c r="I135" s="33"/>
      <c r="J135" s="33"/>
      <c r="K135" s="47" t="str">
        <f t="shared" ref="K135:K198" si="6">IFERROR((J135/H135)*100%,"")</f>
        <v/>
      </c>
      <c r="L135" s="47" t="str">
        <f t="shared" ref="L135:L198" si="7">IFERROR((J135/I135)*100%,"")</f>
        <v/>
      </c>
      <c r="M135" s="50"/>
      <c r="N135" s="33"/>
    </row>
    <row r="136" spans="1:14" ht="17.25" customHeight="1" x14ac:dyDescent="0.15">
      <c r="A136" s="27"/>
      <c r="B136" s="40"/>
      <c r="C136" s="40"/>
      <c r="D136" s="40"/>
      <c r="E136" s="40"/>
      <c r="F136" s="40"/>
      <c r="G136" s="37" t="s">
        <v>165</v>
      </c>
      <c r="H136" s="33"/>
      <c r="I136" s="33"/>
      <c r="J136" s="33"/>
      <c r="K136" s="47" t="str">
        <f t="shared" si="6"/>
        <v/>
      </c>
      <c r="L136" s="47" t="str">
        <f t="shared" si="7"/>
        <v/>
      </c>
      <c r="M136" s="50"/>
      <c r="N136" s="33"/>
    </row>
    <row r="137" spans="1:14" ht="17.25" customHeight="1" x14ac:dyDescent="0.15">
      <c r="A137" s="27"/>
      <c r="B137" s="40"/>
      <c r="C137" s="40"/>
      <c r="D137" s="40"/>
      <c r="E137" s="40"/>
      <c r="F137" s="40"/>
      <c r="G137" s="37" t="s">
        <v>166</v>
      </c>
      <c r="H137" s="33"/>
      <c r="I137" s="33"/>
      <c r="J137" s="33"/>
      <c r="K137" s="47" t="str">
        <f t="shared" si="6"/>
        <v/>
      </c>
      <c r="L137" s="47" t="str">
        <f t="shared" si="7"/>
        <v/>
      </c>
      <c r="M137" s="50"/>
      <c r="N137" s="33"/>
    </row>
    <row r="138" spans="1:14" ht="17.25" customHeight="1" x14ac:dyDescent="0.15">
      <c r="A138" s="27"/>
      <c r="B138" s="40"/>
      <c r="C138" s="40"/>
      <c r="D138" s="40"/>
      <c r="E138" s="40"/>
      <c r="F138" s="40"/>
      <c r="G138" s="37" t="s">
        <v>167</v>
      </c>
      <c r="H138" s="33"/>
      <c r="I138" s="33"/>
      <c r="J138" s="33"/>
      <c r="K138" s="47" t="str">
        <f t="shared" si="6"/>
        <v/>
      </c>
      <c r="L138" s="47" t="str">
        <f t="shared" si="7"/>
        <v/>
      </c>
      <c r="M138" s="50"/>
      <c r="N138" s="33"/>
    </row>
    <row r="139" spans="1:14" ht="17.25" customHeight="1" x14ac:dyDescent="0.15">
      <c r="A139" s="27"/>
      <c r="B139" s="40"/>
      <c r="C139" s="40"/>
      <c r="D139" s="40"/>
      <c r="E139" s="40"/>
      <c r="F139" s="40"/>
      <c r="G139" s="37" t="s">
        <v>168</v>
      </c>
      <c r="H139" s="33"/>
      <c r="I139" s="33"/>
      <c r="J139" s="33"/>
      <c r="K139" s="47" t="str">
        <f t="shared" si="6"/>
        <v/>
      </c>
      <c r="L139" s="47" t="str">
        <f t="shared" si="7"/>
        <v/>
      </c>
      <c r="M139" s="50"/>
      <c r="N139" s="33"/>
    </row>
    <row r="140" spans="1:14" ht="17.25" customHeight="1" x14ac:dyDescent="0.15">
      <c r="A140" s="27"/>
      <c r="B140" s="40"/>
      <c r="C140" s="40"/>
      <c r="D140" s="40"/>
      <c r="E140" s="40"/>
      <c r="F140" s="40"/>
      <c r="G140" s="37" t="s">
        <v>169</v>
      </c>
      <c r="H140" s="32">
        <f>SUM(H141:H146)</f>
        <v>0</v>
      </c>
      <c r="I140" s="32">
        <f>SUM(I141:I146)</f>
        <v>0</v>
      </c>
      <c r="J140" s="32">
        <f>SUM(J141:J146)</f>
        <v>0</v>
      </c>
      <c r="K140" s="47" t="str">
        <f t="shared" si="6"/>
        <v/>
      </c>
      <c r="L140" s="47" t="str">
        <f t="shared" si="7"/>
        <v/>
      </c>
      <c r="M140" s="50"/>
      <c r="N140" s="32">
        <f>SUM(N141:N146)</f>
        <v>0</v>
      </c>
    </row>
    <row r="141" spans="1:14" ht="17.25" customHeight="1" x14ac:dyDescent="0.15">
      <c r="A141" s="27"/>
      <c r="B141" s="40"/>
      <c r="C141" s="40"/>
      <c r="D141" s="40"/>
      <c r="E141" s="40"/>
      <c r="F141" s="40"/>
      <c r="G141" s="37" t="s">
        <v>170</v>
      </c>
      <c r="H141" s="33"/>
      <c r="I141" s="33"/>
      <c r="J141" s="33"/>
      <c r="K141" s="47" t="str">
        <f t="shared" si="6"/>
        <v/>
      </c>
      <c r="L141" s="47" t="str">
        <f t="shared" si="7"/>
        <v/>
      </c>
      <c r="M141" s="50"/>
      <c r="N141" s="33"/>
    </row>
    <row r="142" spans="1:14" ht="17.25" customHeight="1" x14ac:dyDescent="0.15">
      <c r="A142" s="27"/>
      <c r="B142" s="40"/>
      <c r="C142" s="40"/>
      <c r="D142" s="40"/>
      <c r="E142" s="40"/>
      <c r="F142" s="40"/>
      <c r="G142" s="37" t="s">
        <v>171</v>
      </c>
      <c r="H142" s="33"/>
      <c r="I142" s="33"/>
      <c r="J142" s="33"/>
      <c r="K142" s="47" t="str">
        <f t="shared" si="6"/>
        <v/>
      </c>
      <c r="L142" s="47" t="str">
        <f t="shared" si="7"/>
        <v/>
      </c>
      <c r="M142" s="50"/>
      <c r="N142" s="33"/>
    </row>
    <row r="143" spans="1:14" ht="17.25" customHeight="1" x14ac:dyDescent="0.15">
      <c r="A143" s="27"/>
      <c r="B143" s="40"/>
      <c r="C143" s="40"/>
      <c r="D143" s="40"/>
      <c r="E143" s="40"/>
      <c r="F143" s="40"/>
      <c r="G143" s="37" t="s">
        <v>172</v>
      </c>
      <c r="H143" s="33"/>
      <c r="I143" s="33"/>
      <c r="J143" s="33"/>
      <c r="K143" s="47" t="str">
        <f t="shared" si="6"/>
        <v/>
      </c>
      <c r="L143" s="47" t="str">
        <f t="shared" si="7"/>
        <v/>
      </c>
      <c r="M143" s="50"/>
      <c r="N143" s="33"/>
    </row>
    <row r="144" spans="1:14" ht="17.25" customHeight="1" x14ac:dyDescent="0.15">
      <c r="A144" s="27"/>
      <c r="B144" s="40"/>
      <c r="C144" s="40"/>
      <c r="D144" s="40"/>
      <c r="E144" s="40"/>
      <c r="F144" s="40"/>
      <c r="G144" s="37" t="s">
        <v>173</v>
      </c>
      <c r="H144" s="33"/>
      <c r="I144" s="33"/>
      <c r="J144" s="33"/>
      <c r="K144" s="47" t="str">
        <f t="shared" si="6"/>
        <v/>
      </c>
      <c r="L144" s="47" t="str">
        <f t="shared" si="7"/>
        <v/>
      </c>
      <c r="M144" s="50"/>
      <c r="N144" s="33"/>
    </row>
    <row r="145" spans="1:14" ht="17.25" customHeight="1" x14ac:dyDescent="0.15">
      <c r="A145" s="27"/>
      <c r="B145" s="40"/>
      <c r="C145" s="40"/>
      <c r="D145" s="40"/>
      <c r="E145" s="40"/>
      <c r="F145" s="40"/>
      <c r="G145" s="37" t="s">
        <v>174</v>
      </c>
      <c r="H145" s="33"/>
      <c r="I145" s="33"/>
      <c r="J145" s="33"/>
      <c r="K145" s="47" t="str">
        <f t="shared" si="6"/>
        <v/>
      </c>
      <c r="L145" s="47" t="str">
        <f t="shared" si="7"/>
        <v/>
      </c>
      <c r="M145" s="50"/>
      <c r="N145" s="33"/>
    </row>
    <row r="146" spans="1:14" ht="17.25" customHeight="1" x14ac:dyDescent="0.15">
      <c r="A146" s="27"/>
      <c r="B146" s="40"/>
      <c r="C146" s="40"/>
      <c r="D146" s="40"/>
      <c r="E146" s="40"/>
      <c r="F146" s="40"/>
      <c r="G146" s="37" t="s">
        <v>175</v>
      </c>
      <c r="H146" s="33"/>
      <c r="I146" s="33"/>
      <c r="J146" s="33"/>
      <c r="K146" s="47" t="str">
        <f t="shared" si="6"/>
        <v/>
      </c>
      <c r="L146" s="47" t="str">
        <f t="shared" si="7"/>
        <v/>
      </c>
      <c r="M146" s="50"/>
      <c r="N146" s="33"/>
    </row>
    <row r="147" spans="1:14" ht="17.25" customHeight="1" x14ac:dyDescent="0.15">
      <c r="A147" s="27"/>
      <c r="B147" s="40"/>
      <c r="C147" s="40"/>
      <c r="D147" s="40"/>
      <c r="E147" s="40"/>
      <c r="F147" s="40"/>
      <c r="G147" s="37" t="s">
        <v>176</v>
      </c>
      <c r="H147" s="32">
        <f>SUM(H148:H156)</f>
        <v>0</v>
      </c>
      <c r="I147" s="32">
        <f>SUM(I148:I156)</f>
        <v>0</v>
      </c>
      <c r="J147" s="32">
        <f>SUM(J148:J156)</f>
        <v>0</v>
      </c>
      <c r="K147" s="47" t="str">
        <f t="shared" si="6"/>
        <v/>
      </c>
      <c r="L147" s="47" t="str">
        <f t="shared" si="7"/>
        <v/>
      </c>
      <c r="M147" s="50"/>
      <c r="N147" s="32">
        <f>SUM(N148:N156)</f>
        <v>0</v>
      </c>
    </row>
    <row r="148" spans="1:14" ht="17.25" customHeight="1" x14ac:dyDescent="0.15">
      <c r="A148" s="27"/>
      <c r="B148" s="40"/>
      <c r="C148" s="40"/>
      <c r="D148" s="40"/>
      <c r="E148" s="40"/>
      <c r="F148" s="40"/>
      <c r="G148" s="37" t="s">
        <v>177</v>
      </c>
      <c r="H148" s="33"/>
      <c r="I148" s="33"/>
      <c r="J148" s="33"/>
      <c r="K148" s="47" t="str">
        <f t="shared" si="6"/>
        <v/>
      </c>
      <c r="L148" s="47" t="str">
        <f t="shared" si="7"/>
        <v/>
      </c>
      <c r="M148" s="50"/>
      <c r="N148" s="33"/>
    </row>
    <row r="149" spans="1:14" ht="17.25" customHeight="1" x14ac:dyDescent="0.15">
      <c r="A149" s="27"/>
      <c r="B149" s="40"/>
      <c r="C149" s="40"/>
      <c r="D149" s="40"/>
      <c r="E149" s="40"/>
      <c r="F149" s="40"/>
      <c r="G149" s="37" t="s">
        <v>178</v>
      </c>
      <c r="H149" s="33"/>
      <c r="I149" s="33"/>
      <c r="J149" s="33"/>
      <c r="K149" s="47" t="str">
        <f t="shared" si="6"/>
        <v/>
      </c>
      <c r="L149" s="47" t="str">
        <f t="shared" si="7"/>
        <v/>
      </c>
      <c r="M149" s="50"/>
      <c r="N149" s="33"/>
    </row>
    <row r="150" spans="1:14" ht="17.25" customHeight="1" x14ac:dyDescent="0.15">
      <c r="A150" s="27"/>
      <c r="B150" s="40"/>
      <c r="C150" s="40"/>
      <c r="D150" s="40"/>
      <c r="E150" s="40"/>
      <c r="F150" s="40"/>
      <c r="G150" s="37" t="s">
        <v>179</v>
      </c>
      <c r="H150" s="33"/>
      <c r="I150" s="33"/>
      <c r="J150" s="33"/>
      <c r="K150" s="47" t="str">
        <f t="shared" si="6"/>
        <v/>
      </c>
      <c r="L150" s="47" t="str">
        <f t="shared" si="7"/>
        <v/>
      </c>
      <c r="M150" s="50"/>
      <c r="N150" s="33"/>
    </row>
    <row r="151" spans="1:14" ht="17.25" customHeight="1" x14ac:dyDescent="0.15">
      <c r="A151" s="27"/>
      <c r="B151" s="40"/>
      <c r="C151" s="40"/>
      <c r="D151" s="40"/>
      <c r="E151" s="40"/>
      <c r="F151" s="40"/>
      <c r="G151" s="37" t="s">
        <v>180</v>
      </c>
      <c r="H151" s="33"/>
      <c r="I151" s="33"/>
      <c r="J151" s="33"/>
      <c r="K151" s="47" t="str">
        <f t="shared" si="6"/>
        <v/>
      </c>
      <c r="L151" s="47" t="str">
        <f t="shared" si="7"/>
        <v/>
      </c>
      <c r="M151" s="50"/>
      <c r="N151" s="33"/>
    </row>
    <row r="152" spans="1:14" ht="17.25" customHeight="1" x14ac:dyDescent="0.15">
      <c r="A152" s="27"/>
      <c r="B152" s="40"/>
      <c r="C152" s="40"/>
      <c r="D152" s="40"/>
      <c r="E152" s="40"/>
      <c r="F152" s="40"/>
      <c r="G152" s="37" t="s">
        <v>181</v>
      </c>
      <c r="H152" s="33"/>
      <c r="I152" s="33"/>
      <c r="J152" s="33"/>
      <c r="K152" s="47" t="str">
        <f t="shared" si="6"/>
        <v/>
      </c>
      <c r="L152" s="47" t="str">
        <f t="shared" si="7"/>
        <v/>
      </c>
      <c r="M152" s="50"/>
      <c r="N152" s="33"/>
    </row>
    <row r="153" spans="1:14" ht="17.25" customHeight="1" x14ac:dyDescent="0.15">
      <c r="A153" s="27"/>
      <c r="B153" s="40"/>
      <c r="C153" s="40"/>
      <c r="D153" s="40"/>
      <c r="E153" s="40"/>
      <c r="F153" s="40"/>
      <c r="G153" s="37" t="s">
        <v>182</v>
      </c>
      <c r="H153" s="33"/>
      <c r="I153" s="33"/>
      <c r="J153" s="33"/>
      <c r="K153" s="47" t="str">
        <f t="shared" si="6"/>
        <v/>
      </c>
      <c r="L153" s="47" t="str">
        <f t="shared" si="7"/>
        <v/>
      </c>
      <c r="M153" s="50"/>
      <c r="N153" s="33"/>
    </row>
    <row r="154" spans="1:14" ht="17.25" customHeight="1" x14ac:dyDescent="0.15">
      <c r="A154" s="27"/>
      <c r="B154" s="40"/>
      <c r="C154" s="40"/>
      <c r="D154" s="40"/>
      <c r="E154" s="40"/>
      <c r="F154" s="40"/>
      <c r="G154" s="37" t="s">
        <v>183</v>
      </c>
      <c r="H154" s="33"/>
      <c r="I154" s="33"/>
      <c r="J154" s="33"/>
      <c r="K154" s="47" t="str">
        <f t="shared" si="6"/>
        <v/>
      </c>
      <c r="L154" s="47" t="str">
        <f t="shared" si="7"/>
        <v/>
      </c>
      <c r="M154" s="50"/>
      <c r="N154" s="33"/>
    </row>
    <row r="155" spans="1:14" ht="17.25" customHeight="1" x14ac:dyDescent="0.15">
      <c r="A155" s="27"/>
      <c r="B155" s="40"/>
      <c r="C155" s="40"/>
      <c r="D155" s="40"/>
      <c r="E155" s="40"/>
      <c r="F155" s="40"/>
      <c r="G155" s="37" t="s">
        <v>184</v>
      </c>
      <c r="H155" s="33"/>
      <c r="I155" s="33"/>
      <c r="J155" s="33"/>
      <c r="K155" s="47" t="str">
        <f t="shared" si="6"/>
        <v/>
      </c>
      <c r="L155" s="47" t="str">
        <f t="shared" si="7"/>
        <v/>
      </c>
      <c r="M155" s="50"/>
      <c r="N155" s="33"/>
    </row>
    <row r="156" spans="1:14" ht="17.25" customHeight="1" x14ac:dyDescent="0.15">
      <c r="A156" s="27"/>
      <c r="B156" s="40"/>
      <c r="C156" s="40"/>
      <c r="D156" s="40"/>
      <c r="E156" s="40"/>
      <c r="F156" s="40"/>
      <c r="G156" s="37" t="s">
        <v>185</v>
      </c>
      <c r="H156" s="33"/>
      <c r="I156" s="33"/>
      <c r="J156" s="33"/>
      <c r="K156" s="47" t="str">
        <f t="shared" si="6"/>
        <v/>
      </c>
      <c r="L156" s="47" t="str">
        <f t="shared" si="7"/>
        <v/>
      </c>
      <c r="M156" s="50"/>
      <c r="N156" s="33"/>
    </row>
    <row r="157" spans="1:14" ht="17.25" customHeight="1" x14ac:dyDescent="0.15">
      <c r="A157" s="27"/>
      <c r="B157" s="40"/>
      <c r="C157" s="40"/>
      <c r="D157" s="40"/>
      <c r="E157" s="40"/>
      <c r="F157" s="40"/>
      <c r="G157" s="37" t="s">
        <v>186</v>
      </c>
      <c r="H157" s="32">
        <f>SUM(H158:H159)</f>
        <v>0</v>
      </c>
      <c r="I157" s="32">
        <f>SUM(I158:I159)</f>
        <v>0</v>
      </c>
      <c r="J157" s="32">
        <f>SUM(J158:J159)</f>
        <v>0</v>
      </c>
      <c r="K157" s="47" t="str">
        <f t="shared" si="6"/>
        <v/>
      </c>
      <c r="L157" s="47" t="str">
        <f t="shared" si="7"/>
        <v/>
      </c>
      <c r="M157" s="50"/>
      <c r="N157" s="32">
        <f>SUM(N158:N159)</f>
        <v>0</v>
      </c>
    </row>
    <row r="158" spans="1:14" ht="17.25" customHeight="1" x14ac:dyDescent="0.15">
      <c r="A158" s="27"/>
      <c r="B158" s="40"/>
      <c r="C158" s="40"/>
      <c r="D158" s="40"/>
      <c r="E158" s="40"/>
      <c r="F158" s="40"/>
      <c r="G158" s="36" t="s">
        <v>152</v>
      </c>
      <c r="H158" s="33"/>
      <c r="I158" s="33"/>
      <c r="J158" s="33"/>
      <c r="K158" s="47" t="str">
        <f t="shared" si="6"/>
        <v/>
      </c>
      <c r="L158" s="47" t="str">
        <f t="shared" si="7"/>
        <v/>
      </c>
      <c r="M158" s="50"/>
      <c r="N158" s="33"/>
    </row>
    <row r="159" spans="1:14" ht="17.25" customHeight="1" x14ac:dyDescent="0.15">
      <c r="A159" s="27"/>
      <c r="B159" s="40"/>
      <c r="C159" s="40"/>
      <c r="D159" s="40"/>
      <c r="E159" s="40"/>
      <c r="F159" s="40"/>
      <c r="G159" s="36" t="s">
        <v>187</v>
      </c>
      <c r="H159" s="33"/>
      <c r="I159" s="33"/>
      <c r="J159" s="33"/>
      <c r="K159" s="47" t="str">
        <f t="shared" si="6"/>
        <v/>
      </c>
      <c r="L159" s="47" t="str">
        <f t="shared" si="7"/>
        <v/>
      </c>
      <c r="M159" s="50"/>
      <c r="N159" s="33"/>
    </row>
    <row r="160" spans="1:14" ht="17.25" customHeight="1" x14ac:dyDescent="0.15">
      <c r="A160" s="27"/>
      <c r="B160" s="40"/>
      <c r="C160" s="40"/>
      <c r="D160" s="40"/>
      <c r="E160" s="40"/>
      <c r="F160" s="40"/>
      <c r="G160" s="37" t="s">
        <v>188</v>
      </c>
      <c r="H160" s="32">
        <f>SUM(H161:H162)</f>
        <v>0</v>
      </c>
      <c r="I160" s="32">
        <f>SUM(I161:I162)</f>
        <v>0</v>
      </c>
      <c r="J160" s="32">
        <f>SUM(J161:J162)</f>
        <v>0</v>
      </c>
      <c r="K160" s="47" t="str">
        <f t="shared" si="6"/>
        <v/>
      </c>
      <c r="L160" s="47" t="str">
        <f t="shared" si="7"/>
        <v/>
      </c>
      <c r="M160" s="50"/>
      <c r="N160" s="32">
        <f>SUM(N161:N162)</f>
        <v>0</v>
      </c>
    </row>
    <row r="161" spans="1:14" ht="17.25" customHeight="1" x14ac:dyDescent="0.15">
      <c r="A161" s="27"/>
      <c r="B161" s="40"/>
      <c r="C161" s="40"/>
      <c r="D161" s="40"/>
      <c r="E161" s="40"/>
      <c r="F161" s="40"/>
      <c r="G161" s="36" t="s">
        <v>152</v>
      </c>
      <c r="H161" s="33"/>
      <c r="I161" s="33"/>
      <c r="J161" s="33"/>
      <c r="K161" s="47" t="str">
        <f t="shared" si="6"/>
        <v/>
      </c>
      <c r="L161" s="47" t="str">
        <f t="shared" si="7"/>
        <v/>
      </c>
      <c r="M161" s="50"/>
      <c r="N161" s="33"/>
    </row>
    <row r="162" spans="1:14" ht="17.25" customHeight="1" x14ac:dyDescent="0.15">
      <c r="A162" s="27"/>
      <c r="B162" s="40"/>
      <c r="C162" s="40"/>
      <c r="D162" s="40"/>
      <c r="E162" s="40"/>
      <c r="F162" s="40"/>
      <c r="G162" s="36" t="s">
        <v>189</v>
      </c>
      <c r="H162" s="33"/>
      <c r="I162" s="33"/>
      <c r="J162" s="33"/>
      <c r="K162" s="47" t="str">
        <f t="shared" si="6"/>
        <v/>
      </c>
      <c r="L162" s="47" t="str">
        <f t="shared" si="7"/>
        <v/>
      </c>
      <c r="M162" s="50"/>
      <c r="N162" s="33"/>
    </row>
    <row r="163" spans="1:14" ht="17.25" customHeight="1" x14ac:dyDescent="0.15">
      <c r="A163" s="27"/>
      <c r="B163" s="40"/>
      <c r="C163" s="40"/>
      <c r="D163" s="40"/>
      <c r="E163" s="40"/>
      <c r="F163" s="40"/>
      <c r="G163" s="37" t="s">
        <v>190</v>
      </c>
      <c r="H163" s="51"/>
      <c r="I163" s="51"/>
      <c r="J163" s="51"/>
      <c r="K163" s="47" t="str">
        <f t="shared" si="6"/>
        <v/>
      </c>
      <c r="L163" s="47" t="str">
        <f t="shared" si="7"/>
        <v/>
      </c>
      <c r="M163" s="50"/>
      <c r="N163" s="51"/>
    </row>
    <row r="164" spans="1:14" ht="17.25" customHeight="1" x14ac:dyDescent="0.15">
      <c r="A164" s="27"/>
      <c r="B164" s="40"/>
      <c r="C164" s="40"/>
      <c r="D164" s="40"/>
      <c r="E164" s="40"/>
      <c r="F164" s="40"/>
      <c r="G164" s="31" t="s">
        <v>191</v>
      </c>
      <c r="H164" s="30">
        <f>H165</f>
        <v>0</v>
      </c>
      <c r="I164" s="30">
        <f>I165</f>
        <v>0</v>
      </c>
      <c r="J164" s="30">
        <f>J165</f>
        <v>0</v>
      </c>
      <c r="K164" s="47" t="str">
        <f t="shared" si="6"/>
        <v/>
      </c>
      <c r="L164" s="47" t="str">
        <f t="shared" si="7"/>
        <v/>
      </c>
      <c r="M164" s="48"/>
      <c r="N164" s="30">
        <f>N165</f>
        <v>0</v>
      </c>
    </row>
    <row r="165" spans="1:14" ht="17.25" customHeight="1" x14ac:dyDescent="0.15">
      <c r="A165" s="27"/>
      <c r="B165" s="40"/>
      <c r="C165" s="40"/>
      <c r="D165" s="40"/>
      <c r="E165" s="40"/>
      <c r="F165" s="40"/>
      <c r="G165" s="37" t="s">
        <v>192</v>
      </c>
      <c r="H165" s="32">
        <f>SUM(H166:H167)</f>
        <v>0</v>
      </c>
      <c r="I165" s="32">
        <f>SUM(I166:I167)</f>
        <v>0</v>
      </c>
      <c r="J165" s="32">
        <f>SUM(J166:J167)</f>
        <v>0</v>
      </c>
      <c r="K165" s="47" t="str">
        <f t="shared" si="6"/>
        <v/>
      </c>
      <c r="L165" s="47" t="str">
        <f t="shared" si="7"/>
        <v/>
      </c>
      <c r="M165" s="50"/>
      <c r="N165" s="32">
        <f>SUM(N166:N167)</f>
        <v>0</v>
      </c>
    </row>
    <row r="166" spans="1:14" ht="17.25" customHeight="1" x14ac:dyDescent="0.15">
      <c r="A166" s="27"/>
      <c r="B166" s="40"/>
      <c r="C166" s="40"/>
      <c r="D166" s="40"/>
      <c r="E166" s="40"/>
      <c r="F166" s="40"/>
      <c r="G166" s="37" t="s">
        <v>193</v>
      </c>
      <c r="H166" s="33"/>
      <c r="I166" s="33"/>
      <c r="J166" s="33"/>
      <c r="K166" s="47" t="str">
        <f t="shared" si="6"/>
        <v/>
      </c>
      <c r="L166" s="47" t="str">
        <f t="shared" si="7"/>
        <v/>
      </c>
      <c r="M166" s="50"/>
      <c r="N166" s="33"/>
    </row>
    <row r="167" spans="1:14" ht="17.25" customHeight="1" x14ac:dyDescent="0.15">
      <c r="A167" s="27"/>
      <c r="B167" s="40"/>
      <c r="C167" s="40"/>
      <c r="D167" s="40"/>
      <c r="E167" s="40"/>
      <c r="F167" s="40"/>
      <c r="G167" s="37" t="s">
        <v>194</v>
      </c>
      <c r="H167" s="33"/>
      <c r="I167" s="33"/>
      <c r="J167" s="33"/>
      <c r="K167" s="47" t="str">
        <f t="shared" si="6"/>
        <v/>
      </c>
      <c r="L167" s="47" t="str">
        <f t="shared" si="7"/>
        <v/>
      </c>
      <c r="M167" s="50"/>
      <c r="N167" s="33"/>
    </row>
    <row r="168" spans="1:14" ht="17.25" customHeight="1" x14ac:dyDescent="0.15">
      <c r="A168" s="27"/>
      <c r="B168" s="40"/>
      <c r="C168" s="40"/>
      <c r="D168" s="40"/>
      <c r="E168" s="40"/>
      <c r="F168" s="40"/>
      <c r="G168" s="31" t="s">
        <v>195</v>
      </c>
      <c r="H168" s="30">
        <f>H169+H173+H182+H183</f>
        <v>0</v>
      </c>
      <c r="I168" s="30">
        <f>I169+I173+I182+I183</f>
        <v>950</v>
      </c>
      <c r="J168" s="30">
        <f>J169+J173+J182+J183</f>
        <v>0</v>
      </c>
      <c r="K168" s="47" t="str">
        <f t="shared" si="6"/>
        <v/>
      </c>
      <c r="L168" s="47">
        <f t="shared" si="7"/>
        <v>0</v>
      </c>
      <c r="M168" s="54"/>
      <c r="N168" s="30">
        <f>N169+N173+N182+N183</f>
        <v>0</v>
      </c>
    </row>
    <row r="169" spans="1:14" ht="17.25" customHeight="1" x14ac:dyDescent="0.15">
      <c r="A169" s="27"/>
      <c r="B169" s="40"/>
      <c r="C169" s="40"/>
      <c r="D169" s="40"/>
      <c r="E169" s="40"/>
      <c r="F169" s="40"/>
      <c r="G169" s="37" t="s">
        <v>196</v>
      </c>
      <c r="H169" s="32">
        <f>SUM(H170:H172)</f>
        <v>0</v>
      </c>
      <c r="I169" s="32">
        <f>SUM(I170:I172)</f>
        <v>0</v>
      </c>
      <c r="J169" s="32">
        <f>SUM(J170:J172)</f>
        <v>0</v>
      </c>
      <c r="K169" s="47" t="str">
        <f t="shared" si="6"/>
        <v/>
      </c>
      <c r="L169" s="47" t="str">
        <f t="shared" si="7"/>
        <v/>
      </c>
      <c r="M169" s="50"/>
      <c r="N169" s="32">
        <f>SUM(N170:N172)</f>
        <v>0</v>
      </c>
    </row>
    <row r="170" spans="1:14" ht="17.25" customHeight="1" x14ac:dyDescent="0.15">
      <c r="A170" s="27"/>
      <c r="B170" s="40"/>
      <c r="C170" s="40"/>
      <c r="D170" s="40"/>
      <c r="E170" s="40"/>
      <c r="F170" s="40"/>
      <c r="G170" s="37" t="s">
        <v>197</v>
      </c>
      <c r="H170" s="33"/>
      <c r="I170" s="33"/>
      <c r="J170" s="33"/>
      <c r="K170" s="47" t="str">
        <f t="shared" si="6"/>
        <v/>
      </c>
      <c r="L170" s="47" t="str">
        <f t="shared" si="7"/>
        <v/>
      </c>
      <c r="M170" s="50"/>
      <c r="N170" s="33"/>
    </row>
    <row r="171" spans="1:14" ht="17.25" customHeight="1" x14ac:dyDescent="0.15">
      <c r="A171" s="27"/>
      <c r="B171" s="40"/>
      <c r="C171" s="40"/>
      <c r="D171" s="40"/>
      <c r="E171" s="40"/>
      <c r="F171" s="40"/>
      <c r="G171" s="37" t="s">
        <v>198</v>
      </c>
      <c r="H171" s="33"/>
      <c r="I171" s="33"/>
      <c r="J171" s="33"/>
      <c r="K171" s="47" t="str">
        <f t="shared" si="6"/>
        <v/>
      </c>
      <c r="L171" s="47" t="str">
        <f t="shared" si="7"/>
        <v/>
      </c>
      <c r="M171" s="50"/>
      <c r="N171" s="33"/>
    </row>
    <row r="172" spans="1:14" ht="17.25" customHeight="1" x14ac:dyDescent="0.15">
      <c r="A172" s="27"/>
      <c r="B172" s="40"/>
      <c r="C172" s="40"/>
      <c r="D172" s="40"/>
      <c r="E172" s="40"/>
      <c r="F172" s="40"/>
      <c r="G172" s="37" t="s">
        <v>199</v>
      </c>
      <c r="H172" s="33"/>
      <c r="I172" s="33"/>
      <c r="J172" s="33"/>
      <c r="K172" s="47" t="str">
        <f t="shared" si="6"/>
        <v/>
      </c>
      <c r="L172" s="47" t="str">
        <f t="shared" si="7"/>
        <v/>
      </c>
      <c r="M172" s="50"/>
      <c r="N172" s="33"/>
    </row>
    <row r="173" spans="1:14" ht="17.25" customHeight="1" x14ac:dyDescent="0.15">
      <c r="A173" s="27"/>
      <c r="B173" s="40"/>
      <c r="C173" s="40"/>
      <c r="D173" s="40"/>
      <c r="E173" s="40"/>
      <c r="F173" s="40"/>
      <c r="G173" s="37" t="s">
        <v>200</v>
      </c>
      <c r="H173" s="32">
        <f>SUM(H174:H181)</f>
        <v>0</v>
      </c>
      <c r="I173" s="32">
        <f>SUM(I174:I181)</f>
        <v>0</v>
      </c>
      <c r="J173" s="32">
        <f>SUM(J174:J181)</f>
        <v>0</v>
      </c>
      <c r="K173" s="47" t="str">
        <f t="shared" si="6"/>
        <v/>
      </c>
      <c r="L173" s="47" t="str">
        <f t="shared" si="7"/>
        <v/>
      </c>
      <c r="M173" s="50"/>
      <c r="N173" s="32">
        <f>SUM(N174:N181)</f>
        <v>0</v>
      </c>
    </row>
    <row r="174" spans="1:14" ht="17.25" customHeight="1" x14ac:dyDescent="0.15">
      <c r="A174" s="27"/>
      <c r="B174" s="40"/>
      <c r="C174" s="40"/>
      <c r="D174" s="40"/>
      <c r="E174" s="40"/>
      <c r="F174" s="40"/>
      <c r="G174" s="37" t="s">
        <v>201</v>
      </c>
      <c r="H174" s="33"/>
      <c r="I174" s="33"/>
      <c r="J174" s="33"/>
      <c r="K174" s="47" t="str">
        <f t="shared" si="6"/>
        <v/>
      </c>
      <c r="L174" s="47" t="str">
        <f t="shared" si="7"/>
        <v/>
      </c>
      <c r="M174" s="50"/>
      <c r="N174" s="33"/>
    </row>
    <row r="175" spans="1:14" ht="17.25" customHeight="1" x14ac:dyDescent="0.15">
      <c r="A175" s="27"/>
      <c r="B175" s="40"/>
      <c r="C175" s="40"/>
      <c r="D175" s="40"/>
      <c r="E175" s="40"/>
      <c r="F175" s="40"/>
      <c r="G175" s="37" t="s">
        <v>202</v>
      </c>
      <c r="H175" s="33"/>
      <c r="I175" s="33"/>
      <c r="J175" s="33"/>
      <c r="K175" s="47" t="str">
        <f t="shared" si="6"/>
        <v/>
      </c>
      <c r="L175" s="47" t="str">
        <f t="shared" si="7"/>
        <v/>
      </c>
      <c r="M175" s="50"/>
      <c r="N175" s="33"/>
    </row>
    <row r="176" spans="1:14" ht="17.25" customHeight="1" x14ac:dyDescent="0.15">
      <c r="A176" s="27"/>
      <c r="B176" s="40"/>
      <c r="C176" s="40"/>
      <c r="D176" s="40"/>
      <c r="E176" s="40"/>
      <c r="F176" s="40"/>
      <c r="G176" s="37" t="s">
        <v>203</v>
      </c>
      <c r="H176" s="33"/>
      <c r="I176" s="33"/>
      <c r="J176" s="33"/>
      <c r="K176" s="47" t="str">
        <f t="shared" si="6"/>
        <v/>
      </c>
      <c r="L176" s="47" t="str">
        <f t="shared" si="7"/>
        <v/>
      </c>
      <c r="M176" s="50"/>
      <c r="N176" s="33"/>
    </row>
    <row r="177" spans="1:14" ht="17.25" customHeight="1" x14ac:dyDescent="0.15">
      <c r="A177" s="27"/>
      <c r="B177" s="40"/>
      <c r="C177" s="40"/>
      <c r="D177" s="40"/>
      <c r="E177" s="40"/>
      <c r="F177" s="40"/>
      <c r="G177" s="37" t="s">
        <v>204</v>
      </c>
      <c r="H177" s="33"/>
      <c r="I177" s="33"/>
      <c r="J177" s="33"/>
      <c r="K177" s="47" t="str">
        <f t="shared" si="6"/>
        <v/>
      </c>
      <c r="L177" s="47" t="str">
        <f t="shared" si="7"/>
        <v/>
      </c>
      <c r="M177" s="50"/>
      <c r="N177" s="33"/>
    </row>
    <row r="178" spans="1:14" ht="17.25" customHeight="1" x14ac:dyDescent="0.15">
      <c r="A178" s="27"/>
      <c r="B178" s="40"/>
      <c r="C178" s="40"/>
      <c r="D178" s="40"/>
      <c r="E178" s="40"/>
      <c r="F178" s="40"/>
      <c r="G178" s="37" t="s">
        <v>205</v>
      </c>
      <c r="H178" s="33"/>
      <c r="I178" s="33"/>
      <c r="J178" s="33"/>
      <c r="K178" s="47" t="str">
        <f t="shared" si="6"/>
        <v/>
      </c>
      <c r="L178" s="47" t="str">
        <f t="shared" si="7"/>
        <v/>
      </c>
      <c r="M178" s="50"/>
      <c r="N178" s="33"/>
    </row>
    <row r="179" spans="1:14" ht="17.25" customHeight="1" x14ac:dyDescent="0.15">
      <c r="A179" s="27"/>
      <c r="B179" s="40"/>
      <c r="C179" s="40"/>
      <c r="D179" s="40"/>
      <c r="E179" s="40"/>
      <c r="F179" s="40"/>
      <c r="G179" s="37" t="s">
        <v>206</v>
      </c>
      <c r="H179" s="33"/>
      <c r="I179" s="33"/>
      <c r="J179" s="33"/>
      <c r="K179" s="47" t="str">
        <f t="shared" si="6"/>
        <v/>
      </c>
      <c r="L179" s="47" t="str">
        <f t="shared" si="7"/>
        <v/>
      </c>
      <c r="M179" s="50"/>
      <c r="N179" s="33"/>
    </row>
    <row r="180" spans="1:14" ht="17.25" customHeight="1" x14ac:dyDescent="0.15">
      <c r="A180" s="27"/>
      <c r="B180" s="40"/>
      <c r="C180" s="40"/>
      <c r="D180" s="40"/>
      <c r="E180" s="40"/>
      <c r="F180" s="40"/>
      <c r="G180" s="37" t="s">
        <v>207</v>
      </c>
      <c r="H180" s="33"/>
      <c r="I180" s="33"/>
      <c r="J180" s="33"/>
      <c r="K180" s="47" t="str">
        <f t="shared" si="6"/>
        <v/>
      </c>
      <c r="L180" s="47" t="str">
        <f t="shared" si="7"/>
        <v/>
      </c>
      <c r="M180" s="50"/>
      <c r="N180" s="33"/>
    </row>
    <row r="181" spans="1:14" ht="17.25" customHeight="1" x14ac:dyDescent="0.15">
      <c r="A181" s="27"/>
      <c r="B181" s="40"/>
      <c r="C181" s="40"/>
      <c r="D181" s="40"/>
      <c r="E181" s="40"/>
      <c r="F181" s="40"/>
      <c r="G181" s="37" t="s">
        <v>208</v>
      </c>
      <c r="H181" s="33"/>
      <c r="I181" s="33"/>
      <c r="J181" s="33"/>
      <c r="K181" s="47" t="str">
        <f t="shared" si="6"/>
        <v/>
      </c>
      <c r="L181" s="47" t="str">
        <f t="shared" si="7"/>
        <v/>
      </c>
      <c r="M181" s="50"/>
      <c r="N181" s="33"/>
    </row>
    <row r="182" spans="1:14" ht="17.25" customHeight="1" x14ac:dyDescent="0.15">
      <c r="A182" s="27"/>
      <c r="B182" s="40"/>
      <c r="C182" s="40"/>
      <c r="D182" s="40"/>
      <c r="E182" s="40"/>
      <c r="F182" s="40"/>
      <c r="G182" s="37" t="s">
        <v>209</v>
      </c>
      <c r="H182" s="51"/>
      <c r="I182" s="51"/>
      <c r="J182" s="51"/>
      <c r="K182" s="47" t="str">
        <f t="shared" si="6"/>
        <v/>
      </c>
      <c r="L182" s="47" t="str">
        <f t="shared" si="7"/>
        <v/>
      </c>
      <c r="M182" s="50"/>
      <c r="N182" s="51"/>
    </row>
    <row r="183" spans="1:14" ht="17.25" customHeight="1" x14ac:dyDescent="0.15">
      <c r="A183" s="27"/>
      <c r="B183" s="40"/>
      <c r="C183" s="40"/>
      <c r="D183" s="40"/>
      <c r="E183" s="40"/>
      <c r="F183" s="40"/>
      <c r="G183" s="37" t="s">
        <v>210</v>
      </c>
      <c r="H183" s="32">
        <f>SUM(H184:H193)</f>
        <v>0</v>
      </c>
      <c r="I183" s="32">
        <f>SUM(I184:I193)</f>
        <v>950</v>
      </c>
      <c r="J183" s="32">
        <f>SUM(J184:J193)</f>
        <v>0</v>
      </c>
      <c r="K183" s="47" t="str">
        <f t="shared" si="6"/>
        <v/>
      </c>
      <c r="L183" s="47">
        <f t="shared" si="7"/>
        <v>0</v>
      </c>
      <c r="M183" s="50"/>
      <c r="N183" s="32">
        <f>SUM(N184:N193)</f>
        <v>0</v>
      </c>
    </row>
    <row r="184" spans="1:14" ht="17.25" customHeight="1" x14ac:dyDescent="0.15">
      <c r="A184" s="27"/>
      <c r="B184" s="40"/>
      <c r="C184" s="40"/>
      <c r="D184" s="40"/>
      <c r="E184" s="40"/>
      <c r="F184" s="40"/>
      <c r="G184" s="37" t="s">
        <v>211</v>
      </c>
      <c r="H184" s="33"/>
      <c r="I184" s="33">
        <v>71</v>
      </c>
      <c r="J184" s="33"/>
      <c r="K184" s="47" t="str">
        <f t="shared" si="6"/>
        <v/>
      </c>
      <c r="L184" s="47">
        <f t="shared" si="7"/>
        <v>0</v>
      </c>
      <c r="M184" s="50"/>
      <c r="N184" s="33"/>
    </row>
    <row r="185" spans="1:14" ht="17.25" customHeight="1" x14ac:dyDescent="0.15">
      <c r="A185" s="27"/>
      <c r="B185" s="40"/>
      <c r="C185" s="40"/>
      <c r="D185" s="40"/>
      <c r="E185" s="40"/>
      <c r="F185" s="40"/>
      <c r="G185" s="37" t="s">
        <v>212</v>
      </c>
      <c r="H185" s="33"/>
      <c r="I185" s="33">
        <v>40</v>
      </c>
      <c r="J185" s="33"/>
      <c r="K185" s="47" t="str">
        <f t="shared" si="6"/>
        <v/>
      </c>
      <c r="L185" s="47">
        <f t="shared" si="7"/>
        <v>0</v>
      </c>
      <c r="M185" s="50"/>
      <c r="N185" s="33"/>
    </row>
    <row r="186" spans="1:14" ht="17.25" customHeight="1" x14ac:dyDescent="0.15">
      <c r="A186" s="27"/>
      <c r="B186" s="40"/>
      <c r="C186" s="40"/>
      <c r="D186" s="40"/>
      <c r="E186" s="40"/>
      <c r="F186" s="40"/>
      <c r="G186" s="37" t="s">
        <v>213</v>
      </c>
      <c r="H186" s="33"/>
      <c r="I186" s="33">
        <v>4</v>
      </c>
      <c r="J186" s="33"/>
      <c r="K186" s="47" t="str">
        <f t="shared" si="6"/>
        <v/>
      </c>
      <c r="L186" s="47">
        <f t="shared" si="7"/>
        <v>0</v>
      </c>
      <c r="M186" s="50"/>
      <c r="N186" s="33"/>
    </row>
    <row r="187" spans="1:14" ht="17.25" customHeight="1" x14ac:dyDescent="0.15">
      <c r="A187" s="27"/>
      <c r="B187" s="40"/>
      <c r="C187" s="40"/>
      <c r="D187" s="40"/>
      <c r="E187" s="40"/>
      <c r="F187" s="40"/>
      <c r="G187" s="37" t="s">
        <v>214</v>
      </c>
      <c r="H187" s="33"/>
      <c r="I187" s="33"/>
      <c r="J187" s="33"/>
      <c r="K187" s="47" t="str">
        <f t="shared" si="6"/>
        <v/>
      </c>
      <c r="L187" s="47" t="str">
        <f t="shared" si="7"/>
        <v/>
      </c>
      <c r="M187" s="50"/>
      <c r="N187" s="33"/>
    </row>
    <row r="188" spans="1:14" ht="17.25" customHeight="1" x14ac:dyDescent="0.15">
      <c r="A188" s="27"/>
      <c r="B188" s="40"/>
      <c r="C188" s="40"/>
      <c r="D188" s="40"/>
      <c r="E188" s="40"/>
      <c r="F188" s="40"/>
      <c r="G188" s="37" t="s">
        <v>215</v>
      </c>
      <c r="H188" s="33"/>
      <c r="I188" s="33">
        <v>835</v>
      </c>
      <c r="J188" s="33"/>
      <c r="K188" s="47" t="str">
        <f t="shared" si="6"/>
        <v/>
      </c>
      <c r="L188" s="47">
        <f t="shared" si="7"/>
        <v>0</v>
      </c>
      <c r="M188" s="50"/>
      <c r="N188" s="33"/>
    </row>
    <row r="189" spans="1:14" ht="17.25" customHeight="1" x14ac:dyDescent="0.15">
      <c r="A189" s="27"/>
      <c r="B189" s="40"/>
      <c r="C189" s="40"/>
      <c r="D189" s="40"/>
      <c r="E189" s="40"/>
      <c r="F189" s="40"/>
      <c r="G189" s="37" t="s">
        <v>216</v>
      </c>
      <c r="H189" s="33"/>
      <c r="I189" s="33"/>
      <c r="J189" s="33"/>
      <c r="K189" s="47" t="str">
        <f t="shared" si="6"/>
        <v/>
      </c>
      <c r="L189" s="47" t="str">
        <f t="shared" si="7"/>
        <v/>
      </c>
      <c r="M189" s="50"/>
      <c r="N189" s="33"/>
    </row>
    <row r="190" spans="1:14" ht="17.25" customHeight="1" x14ac:dyDescent="0.15">
      <c r="A190" s="27"/>
      <c r="B190" s="40"/>
      <c r="C190" s="40"/>
      <c r="D190" s="40"/>
      <c r="E190" s="40"/>
      <c r="F190" s="40"/>
      <c r="G190" s="53" t="s">
        <v>217</v>
      </c>
      <c r="H190" s="33"/>
      <c r="I190" s="33"/>
      <c r="J190" s="33"/>
      <c r="K190" s="47" t="str">
        <f t="shared" si="6"/>
        <v/>
      </c>
      <c r="L190" s="47" t="str">
        <f t="shared" si="7"/>
        <v/>
      </c>
      <c r="M190" s="50"/>
      <c r="N190" s="33"/>
    </row>
    <row r="191" spans="1:14" ht="17.25" customHeight="1" x14ac:dyDescent="0.15">
      <c r="A191" s="27"/>
      <c r="B191" s="40"/>
      <c r="C191" s="40"/>
      <c r="D191" s="40"/>
      <c r="E191" s="40"/>
      <c r="F191" s="40"/>
      <c r="G191" s="37" t="s">
        <v>218</v>
      </c>
      <c r="H191" s="33"/>
      <c r="I191" s="33"/>
      <c r="J191" s="33"/>
      <c r="K191" s="47" t="str">
        <f t="shared" si="6"/>
        <v/>
      </c>
      <c r="L191" s="47" t="str">
        <f t="shared" si="7"/>
        <v/>
      </c>
      <c r="M191" s="50"/>
      <c r="N191" s="33"/>
    </row>
    <row r="192" spans="1:14" ht="17.25" customHeight="1" x14ac:dyDescent="0.15">
      <c r="A192" s="27"/>
      <c r="B192" s="40"/>
      <c r="C192" s="40"/>
      <c r="D192" s="40"/>
      <c r="E192" s="40"/>
      <c r="F192" s="40"/>
      <c r="G192" s="37" t="s">
        <v>310</v>
      </c>
      <c r="H192" s="33"/>
      <c r="I192" s="33"/>
      <c r="J192" s="33"/>
      <c r="K192" s="47" t="str">
        <f t="shared" si="6"/>
        <v/>
      </c>
      <c r="L192" s="47" t="str">
        <f t="shared" si="7"/>
        <v/>
      </c>
      <c r="M192" s="50"/>
      <c r="N192" s="33"/>
    </row>
    <row r="193" spans="1:14" ht="17.25" customHeight="1" x14ac:dyDescent="0.15">
      <c r="A193" s="27"/>
      <c r="B193" s="40"/>
      <c r="C193" s="40"/>
      <c r="D193" s="40"/>
      <c r="E193" s="40"/>
      <c r="F193" s="40"/>
      <c r="G193" s="37" t="s">
        <v>219</v>
      </c>
      <c r="H193" s="33"/>
      <c r="I193" s="33"/>
      <c r="J193" s="33"/>
      <c r="K193" s="47" t="str">
        <f t="shared" si="6"/>
        <v/>
      </c>
      <c r="L193" s="47" t="str">
        <f t="shared" si="7"/>
        <v/>
      </c>
      <c r="M193" s="50"/>
      <c r="N193" s="33"/>
    </row>
    <row r="194" spans="1:14" ht="17.25" customHeight="1" x14ac:dyDescent="0.15">
      <c r="A194" s="27"/>
      <c r="B194" s="40"/>
      <c r="C194" s="40"/>
      <c r="D194" s="40"/>
      <c r="E194" s="40"/>
      <c r="F194" s="40"/>
      <c r="G194" s="31" t="s">
        <v>220</v>
      </c>
      <c r="H194" s="30">
        <f>SUM(H195:H209)</f>
        <v>17839</v>
      </c>
      <c r="I194" s="30">
        <f>SUM(I195:I209)</f>
        <v>16606</v>
      </c>
      <c r="J194" s="30">
        <f>SUM(J195:J209)</f>
        <v>0</v>
      </c>
      <c r="K194" s="47">
        <f t="shared" si="6"/>
        <v>0</v>
      </c>
      <c r="L194" s="47">
        <f t="shared" si="7"/>
        <v>0</v>
      </c>
      <c r="M194" s="48"/>
      <c r="N194" s="30">
        <f>SUM(N195:N209)</f>
        <v>0</v>
      </c>
    </row>
    <row r="195" spans="1:14" ht="17.25" customHeight="1" x14ac:dyDescent="0.15">
      <c r="A195" s="27"/>
      <c r="B195" s="40"/>
      <c r="C195" s="40"/>
      <c r="D195" s="40"/>
      <c r="E195" s="40"/>
      <c r="F195" s="40"/>
      <c r="G195" s="31" t="s">
        <v>221</v>
      </c>
      <c r="H195" s="51"/>
      <c r="I195" s="51"/>
      <c r="J195" s="51"/>
      <c r="K195" s="47" t="str">
        <f t="shared" si="6"/>
        <v/>
      </c>
      <c r="L195" s="47" t="str">
        <f t="shared" si="7"/>
        <v/>
      </c>
      <c r="M195" s="50"/>
      <c r="N195" s="51"/>
    </row>
    <row r="196" spans="1:14" ht="17.25" customHeight="1" x14ac:dyDescent="0.15">
      <c r="A196" s="27"/>
      <c r="B196" s="40"/>
      <c r="C196" s="40"/>
      <c r="D196" s="40"/>
      <c r="E196" s="40"/>
      <c r="F196" s="40"/>
      <c r="G196" s="31" t="s">
        <v>222</v>
      </c>
      <c r="H196" s="51"/>
      <c r="I196" s="51"/>
      <c r="J196" s="51"/>
      <c r="K196" s="47" t="str">
        <f t="shared" si="6"/>
        <v/>
      </c>
      <c r="L196" s="47" t="str">
        <f t="shared" si="7"/>
        <v/>
      </c>
      <c r="M196" s="50"/>
      <c r="N196" s="51"/>
    </row>
    <row r="197" spans="1:14" ht="17.25" customHeight="1" x14ac:dyDescent="0.15">
      <c r="A197" s="27"/>
      <c r="B197" s="40"/>
      <c r="C197" s="40"/>
      <c r="D197" s="40"/>
      <c r="E197" s="40"/>
      <c r="F197" s="40"/>
      <c r="G197" s="31" t="s">
        <v>223</v>
      </c>
      <c r="H197" s="51">
        <v>17839</v>
      </c>
      <c r="I197" s="51">
        <v>16606</v>
      </c>
      <c r="J197" s="51"/>
      <c r="K197" s="47">
        <f t="shared" si="6"/>
        <v>0</v>
      </c>
      <c r="L197" s="47">
        <f t="shared" si="7"/>
        <v>0</v>
      </c>
      <c r="M197" s="50"/>
      <c r="N197" s="51"/>
    </row>
    <row r="198" spans="1:14" ht="17.25" customHeight="1" x14ac:dyDescent="0.15">
      <c r="A198" s="27"/>
      <c r="B198" s="40"/>
      <c r="C198" s="40"/>
      <c r="D198" s="40"/>
      <c r="E198" s="40"/>
      <c r="F198" s="40"/>
      <c r="G198" s="31" t="s">
        <v>224</v>
      </c>
      <c r="H198" s="51"/>
      <c r="I198" s="51"/>
      <c r="J198" s="51"/>
      <c r="K198" s="47" t="str">
        <f t="shared" si="6"/>
        <v/>
      </c>
      <c r="L198" s="47" t="str">
        <f t="shared" si="7"/>
        <v/>
      </c>
      <c r="M198" s="50"/>
      <c r="N198" s="51"/>
    </row>
    <row r="199" spans="1:14" ht="17.25" customHeight="1" x14ac:dyDescent="0.15">
      <c r="A199" s="27"/>
      <c r="B199" s="40"/>
      <c r="C199" s="40"/>
      <c r="D199" s="40"/>
      <c r="E199" s="40"/>
      <c r="F199" s="40"/>
      <c r="G199" s="31" t="s">
        <v>225</v>
      </c>
      <c r="H199" s="51"/>
      <c r="I199" s="51"/>
      <c r="J199" s="51"/>
      <c r="K199" s="47" t="str">
        <f t="shared" ref="K199:K246" si="8">IFERROR((J199/H199)*100%,"")</f>
        <v/>
      </c>
      <c r="L199" s="47" t="str">
        <f t="shared" ref="L199:L246" si="9">IFERROR((J199/I199)*100%,"")</f>
        <v/>
      </c>
      <c r="M199" s="50"/>
      <c r="N199" s="51"/>
    </row>
    <row r="200" spans="1:14" ht="17.25" customHeight="1" x14ac:dyDescent="0.15">
      <c r="A200" s="27"/>
      <c r="B200" s="40"/>
      <c r="C200" s="40"/>
      <c r="D200" s="40"/>
      <c r="E200" s="40"/>
      <c r="F200" s="40"/>
      <c r="G200" s="31" t="s">
        <v>226</v>
      </c>
      <c r="H200" s="51"/>
      <c r="I200" s="51"/>
      <c r="J200" s="51"/>
      <c r="K200" s="47" t="str">
        <f t="shared" si="8"/>
        <v/>
      </c>
      <c r="L200" s="47" t="str">
        <f t="shared" si="9"/>
        <v/>
      </c>
      <c r="M200" s="50"/>
      <c r="N200" s="51"/>
    </row>
    <row r="201" spans="1:14" ht="17.25" customHeight="1" x14ac:dyDescent="0.15">
      <c r="A201" s="27"/>
      <c r="B201" s="40"/>
      <c r="C201" s="40"/>
      <c r="D201" s="40"/>
      <c r="E201" s="40"/>
      <c r="F201" s="40"/>
      <c r="G201" s="31" t="s">
        <v>227</v>
      </c>
      <c r="H201" s="51"/>
      <c r="I201" s="51"/>
      <c r="J201" s="51"/>
      <c r="K201" s="47" t="str">
        <f t="shared" si="8"/>
        <v/>
      </c>
      <c r="L201" s="47" t="str">
        <f t="shared" si="9"/>
        <v/>
      </c>
      <c r="M201" s="50"/>
      <c r="N201" s="51"/>
    </row>
    <row r="202" spans="1:14" ht="17.25" customHeight="1" x14ac:dyDescent="0.15">
      <c r="A202" s="27"/>
      <c r="B202" s="40"/>
      <c r="C202" s="40"/>
      <c r="D202" s="40"/>
      <c r="E202" s="40"/>
      <c r="F202" s="40"/>
      <c r="G202" s="31" t="s">
        <v>228</v>
      </c>
      <c r="H202" s="51"/>
      <c r="I202" s="51"/>
      <c r="J202" s="51"/>
      <c r="K202" s="47" t="str">
        <f t="shared" si="8"/>
        <v/>
      </c>
      <c r="L202" s="47" t="str">
        <f t="shared" si="9"/>
        <v/>
      </c>
      <c r="M202" s="50"/>
      <c r="N202" s="51"/>
    </row>
    <row r="203" spans="1:14" ht="17.25" customHeight="1" x14ac:dyDescent="0.15">
      <c r="A203" s="27"/>
      <c r="B203" s="40"/>
      <c r="C203" s="40"/>
      <c r="D203" s="40"/>
      <c r="E203" s="40"/>
      <c r="F203" s="40"/>
      <c r="G203" s="31" t="s">
        <v>229</v>
      </c>
      <c r="H203" s="51"/>
      <c r="I203" s="51"/>
      <c r="J203" s="51"/>
      <c r="K203" s="47" t="str">
        <f t="shared" si="8"/>
        <v/>
      </c>
      <c r="L203" s="47" t="str">
        <f t="shared" si="9"/>
        <v/>
      </c>
      <c r="M203" s="50"/>
      <c r="N203" s="51"/>
    </row>
    <row r="204" spans="1:14" ht="17.25" customHeight="1" x14ac:dyDescent="0.15">
      <c r="A204" s="27"/>
      <c r="B204" s="40"/>
      <c r="C204" s="40"/>
      <c r="D204" s="40"/>
      <c r="E204" s="40"/>
      <c r="F204" s="40"/>
      <c r="G204" s="31" t="s">
        <v>230</v>
      </c>
      <c r="H204" s="51"/>
      <c r="I204" s="51"/>
      <c r="J204" s="51"/>
      <c r="K204" s="47" t="str">
        <f t="shared" si="8"/>
        <v/>
      </c>
      <c r="L204" s="47" t="str">
        <f t="shared" si="9"/>
        <v/>
      </c>
      <c r="M204" s="50"/>
      <c r="N204" s="51"/>
    </row>
    <row r="205" spans="1:14" ht="17.25" customHeight="1" x14ac:dyDescent="0.15">
      <c r="A205" s="27"/>
      <c r="B205" s="40"/>
      <c r="C205" s="40"/>
      <c r="D205" s="40"/>
      <c r="E205" s="40"/>
      <c r="F205" s="40"/>
      <c r="G205" s="31" t="s">
        <v>231</v>
      </c>
      <c r="H205" s="51"/>
      <c r="I205" s="51"/>
      <c r="J205" s="51"/>
      <c r="K205" s="47" t="str">
        <f t="shared" si="8"/>
        <v/>
      </c>
      <c r="L205" s="47" t="str">
        <f t="shared" si="9"/>
        <v/>
      </c>
      <c r="M205" s="50"/>
      <c r="N205" s="51"/>
    </row>
    <row r="206" spans="1:14" ht="17.25" customHeight="1" x14ac:dyDescent="0.15">
      <c r="A206" s="27"/>
      <c r="B206" s="40"/>
      <c r="C206" s="40"/>
      <c r="D206" s="40"/>
      <c r="E206" s="40"/>
      <c r="F206" s="40"/>
      <c r="G206" s="31" t="s">
        <v>232</v>
      </c>
      <c r="H206" s="51"/>
      <c r="I206" s="51"/>
      <c r="J206" s="51"/>
      <c r="K206" s="47" t="str">
        <f t="shared" si="8"/>
        <v/>
      </c>
      <c r="L206" s="47" t="str">
        <f t="shared" si="9"/>
        <v/>
      </c>
      <c r="M206" s="50"/>
      <c r="N206" s="51"/>
    </row>
    <row r="207" spans="1:14" ht="17.25" customHeight="1" x14ac:dyDescent="0.15">
      <c r="A207" s="27"/>
      <c r="B207" s="40"/>
      <c r="C207" s="40"/>
      <c r="D207" s="40"/>
      <c r="E207" s="40"/>
      <c r="F207" s="40"/>
      <c r="G207" s="31" t="s">
        <v>233</v>
      </c>
      <c r="H207" s="51"/>
      <c r="I207" s="51"/>
      <c r="J207" s="51"/>
      <c r="K207" s="47" t="str">
        <f t="shared" si="8"/>
        <v/>
      </c>
      <c r="L207" s="47" t="str">
        <f t="shared" si="9"/>
        <v/>
      </c>
      <c r="M207" s="50"/>
      <c r="N207" s="51"/>
    </row>
    <row r="208" spans="1:14" ht="17.25" customHeight="1" x14ac:dyDescent="0.15">
      <c r="A208" s="27"/>
      <c r="B208" s="40"/>
      <c r="C208" s="40"/>
      <c r="D208" s="40"/>
      <c r="E208" s="40"/>
      <c r="F208" s="40"/>
      <c r="G208" s="31" t="s">
        <v>234</v>
      </c>
      <c r="H208" s="51"/>
      <c r="I208" s="51"/>
      <c r="J208" s="51"/>
      <c r="K208" s="47" t="str">
        <f t="shared" si="8"/>
        <v/>
      </c>
      <c r="L208" s="47" t="str">
        <f t="shared" si="9"/>
        <v/>
      </c>
      <c r="M208" s="50"/>
      <c r="N208" s="51"/>
    </row>
    <row r="209" spans="1:14" ht="17.25" customHeight="1" x14ac:dyDescent="0.15">
      <c r="A209" s="27"/>
      <c r="B209" s="40"/>
      <c r="C209" s="40"/>
      <c r="D209" s="40"/>
      <c r="E209" s="40"/>
      <c r="F209" s="40"/>
      <c r="G209" s="31" t="s">
        <v>235</v>
      </c>
      <c r="H209" s="51"/>
      <c r="I209" s="51"/>
      <c r="J209" s="51"/>
      <c r="K209" s="47" t="str">
        <f t="shared" si="8"/>
        <v/>
      </c>
      <c r="L209" s="47" t="str">
        <f t="shared" si="9"/>
        <v/>
      </c>
      <c r="M209" s="50"/>
      <c r="N209" s="51"/>
    </row>
    <row r="210" spans="1:14" ht="17.25" customHeight="1" x14ac:dyDescent="0.15">
      <c r="A210" s="27"/>
      <c r="B210" s="40"/>
      <c r="C210" s="40"/>
      <c r="D210" s="40"/>
      <c r="E210" s="40"/>
      <c r="F210" s="40"/>
      <c r="G210" s="31" t="s">
        <v>236</v>
      </c>
      <c r="H210" s="30">
        <f>SUM(H211:H225)</f>
        <v>150</v>
      </c>
      <c r="I210" s="30">
        <f>SUM(I211:I225)</f>
        <v>33</v>
      </c>
      <c r="J210" s="30">
        <f>SUM(J211:J225)</f>
        <v>166</v>
      </c>
      <c r="K210" s="47">
        <f t="shared" si="8"/>
        <v>1.1066666666666667</v>
      </c>
      <c r="L210" s="47">
        <f t="shared" si="9"/>
        <v>5.0303030303030303</v>
      </c>
      <c r="M210" s="48"/>
      <c r="N210" s="30">
        <f>SUM(N211:N225)</f>
        <v>166</v>
      </c>
    </row>
    <row r="211" spans="1:14" ht="17.25" customHeight="1" x14ac:dyDescent="0.15">
      <c r="A211" s="27"/>
      <c r="B211" s="40"/>
      <c r="C211" s="40"/>
      <c r="D211" s="40"/>
      <c r="E211" s="40"/>
      <c r="F211" s="40"/>
      <c r="G211" s="31" t="s">
        <v>237</v>
      </c>
      <c r="H211" s="51"/>
      <c r="I211" s="51"/>
      <c r="J211" s="51"/>
      <c r="K211" s="47" t="str">
        <f t="shared" si="8"/>
        <v/>
      </c>
      <c r="L211" s="47" t="str">
        <f t="shared" si="9"/>
        <v/>
      </c>
      <c r="M211" s="50"/>
      <c r="N211" s="51"/>
    </row>
    <row r="212" spans="1:14" ht="17.25" customHeight="1" x14ac:dyDescent="0.15">
      <c r="A212" s="27"/>
      <c r="B212" s="40"/>
      <c r="C212" s="40"/>
      <c r="D212" s="40"/>
      <c r="E212" s="40"/>
      <c r="F212" s="40"/>
      <c r="G212" s="31" t="s">
        <v>238</v>
      </c>
      <c r="H212" s="51"/>
      <c r="I212" s="51"/>
      <c r="J212" s="51"/>
      <c r="K212" s="47" t="str">
        <f t="shared" si="8"/>
        <v/>
      </c>
      <c r="L212" s="47" t="str">
        <f t="shared" si="9"/>
        <v/>
      </c>
      <c r="M212" s="50"/>
      <c r="N212" s="51"/>
    </row>
    <row r="213" spans="1:14" ht="17.25" customHeight="1" x14ac:dyDescent="0.15">
      <c r="A213" s="27"/>
      <c r="B213" s="40"/>
      <c r="C213" s="40"/>
      <c r="D213" s="40"/>
      <c r="E213" s="40"/>
      <c r="F213" s="40"/>
      <c r="G213" s="31" t="s">
        <v>239</v>
      </c>
      <c r="H213" s="51">
        <v>150</v>
      </c>
      <c r="I213" s="51">
        <v>33</v>
      </c>
      <c r="J213" s="51">
        <v>166</v>
      </c>
      <c r="K213" s="47">
        <f t="shared" si="8"/>
        <v>1.1066666666666667</v>
      </c>
      <c r="L213" s="47">
        <f t="shared" si="9"/>
        <v>5.0303030303030303</v>
      </c>
      <c r="M213" s="50" t="s">
        <v>240</v>
      </c>
      <c r="N213" s="51">
        <v>166</v>
      </c>
    </row>
    <row r="214" spans="1:14" ht="17.25" customHeight="1" x14ac:dyDescent="0.15">
      <c r="A214" s="27"/>
      <c r="B214" s="40"/>
      <c r="C214" s="40"/>
      <c r="D214" s="40"/>
      <c r="E214" s="40"/>
      <c r="F214" s="40"/>
      <c r="G214" s="31" t="s">
        <v>241</v>
      </c>
      <c r="H214" s="51"/>
      <c r="I214" s="51"/>
      <c r="J214" s="51"/>
      <c r="K214" s="47" t="str">
        <f t="shared" si="8"/>
        <v/>
      </c>
      <c r="L214" s="47" t="str">
        <f t="shared" si="9"/>
        <v/>
      </c>
      <c r="M214" s="50"/>
      <c r="N214" s="51"/>
    </row>
    <row r="215" spans="1:14" ht="17.25" customHeight="1" x14ac:dyDescent="0.15">
      <c r="A215" s="27"/>
      <c r="B215" s="40"/>
      <c r="C215" s="40"/>
      <c r="D215" s="40"/>
      <c r="E215" s="40"/>
      <c r="F215" s="40"/>
      <c r="G215" s="31" t="s">
        <v>242</v>
      </c>
      <c r="H215" s="51"/>
      <c r="I215" s="51"/>
      <c r="J215" s="51"/>
      <c r="K215" s="47" t="str">
        <f t="shared" si="8"/>
        <v/>
      </c>
      <c r="L215" s="47" t="str">
        <f t="shared" si="9"/>
        <v/>
      </c>
      <c r="M215" s="50"/>
      <c r="N215" s="51"/>
    </row>
    <row r="216" spans="1:14" ht="17.25" customHeight="1" x14ac:dyDescent="0.15">
      <c r="A216" s="27"/>
      <c r="B216" s="40"/>
      <c r="C216" s="40"/>
      <c r="D216" s="40"/>
      <c r="E216" s="40"/>
      <c r="F216" s="40"/>
      <c r="G216" s="31" t="s">
        <v>243</v>
      </c>
      <c r="H216" s="51"/>
      <c r="I216" s="51"/>
      <c r="J216" s="51"/>
      <c r="K216" s="47" t="str">
        <f t="shared" si="8"/>
        <v/>
      </c>
      <c r="L216" s="47" t="str">
        <f t="shared" si="9"/>
        <v/>
      </c>
      <c r="M216" s="50"/>
      <c r="N216" s="51"/>
    </row>
    <row r="217" spans="1:14" ht="17.25" customHeight="1" x14ac:dyDescent="0.15">
      <c r="A217" s="27"/>
      <c r="B217" s="40"/>
      <c r="C217" s="40"/>
      <c r="D217" s="40"/>
      <c r="E217" s="40"/>
      <c r="F217" s="40"/>
      <c r="G217" s="31" t="s">
        <v>244</v>
      </c>
      <c r="H217" s="51"/>
      <c r="I217" s="51"/>
      <c r="J217" s="51"/>
      <c r="K217" s="47" t="str">
        <f t="shared" si="8"/>
        <v/>
      </c>
      <c r="L217" s="47" t="str">
        <f t="shared" si="9"/>
        <v/>
      </c>
      <c r="M217" s="50"/>
      <c r="N217" s="51"/>
    </row>
    <row r="218" spans="1:14" ht="17.25" customHeight="1" x14ac:dyDescent="0.15">
      <c r="A218" s="27"/>
      <c r="B218" s="40"/>
      <c r="C218" s="40"/>
      <c r="D218" s="40"/>
      <c r="E218" s="40"/>
      <c r="F218" s="40"/>
      <c r="G218" s="31" t="s">
        <v>245</v>
      </c>
      <c r="H218" s="51"/>
      <c r="I218" s="51"/>
      <c r="J218" s="51"/>
      <c r="K218" s="47" t="str">
        <f t="shared" si="8"/>
        <v/>
      </c>
      <c r="L218" s="47" t="str">
        <f t="shared" si="9"/>
        <v/>
      </c>
      <c r="M218" s="50"/>
      <c r="N218" s="51"/>
    </row>
    <row r="219" spans="1:14" ht="17.25" customHeight="1" x14ac:dyDescent="0.15">
      <c r="A219" s="27"/>
      <c r="B219" s="40"/>
      <c r="C219" s="40"/>
      <c r="D219" s="40"/>
      <c r="E219" s="40"/>
      <c r="F219" s="40"/>
      <c r="G219" s="31" t="s">
        <v>246</v>
      </c>
      <c r="H219" s="51"/>
      <c r="I219" s="51"/>
      <c r="J219" s="51"/>
      <c r="K219" s="47" t="str">
        <f t="shared" si="8"/>
        <v/>
      </c>
      <c r="L219" s="47" t="str">
        <f t="shared" si="9"/>
        <v/>
      </c>
      <c r="M219" s="50"/>
      <c r="N219" s="51"/>
    </row>
    <row r="220" spans="1:14" ht="17.25" customHeight="1" x14ac:dyDescent="0.15">
      <c r="A220" s="27"/>
      <c r="B220" s="40"/>
      <c r="C220" s="40"/>
      <c r="D220" s="40"/>
      <c r="E220" s="40"/>
      <c r="F220" s="40"/>
      <c r="G220" s="31" t="s">
        <v>247</v>
      </c>
      <c r="H220" s="51"/>
      <c r="I220" s="51"/>
      <c r="J220" s="51"/>
      <c r="K220" s="47" t="str">
        <f t="shared" si="8"/>
        <v/>
      </c>
      <c r="L220" s="47" t="str">
        <f t="shared" si="9"/>
        <v/>
      </c>
      <c r="M220" s="50"/>
      <c r="N220" s="51"/>
    </row>
    <row r="221" spans="1:14" ht="17.25" customHeight="1" x14ac:dyDescent="0.15">
      <c r="A221" s="27"/>
      <c r="B221" s="40"/>
      <c r="C221" s="40"/>
      <c r="D221" s="40"/>
      <c r="E221" s="40"/>
      <c r="F221" s="40"/>
      <c r="G221" s="31" t="s">
        <v>248</v>
      </c>
      <c r="H221" s="51"/>
      <c r="I221" s="51"/>
      <c r="J221" s="51"/>
      <c r="K221" s="47" t="str">
        <f t="shared" si="8"/>
        <v/>
      </c>
      <c r="L221" s="47" t="str">
        <f t="shared" si="9"/>
        <v/>
      </c>
      <c r="M221" s="50"/>
      <c r="N221" s="51"/>
    </row>
    <row r="222" spans="1:14" ht="17.25" customHeight="1" x14ac:dyDescent="0.15">
      <c r="A222" s="27"/>
      <c r="B222" s="40"/>
      <c r="C222" s="40"/>
      <c r="D222" s="40"/>
      <c r="E222" s="40"/>
      <c r="F222" s="40"/>
      <c r="G222" s="31" t="s">
        <v>249</v>
      </c>
      <c r="H222" s="51"/>
      <c r="I222" s="51"/>
      <c r="J222" s="51"/>
      <c r="K222" s="47" t="str">
        <f t="shared" si="8"/>
        <v/>
      </c>
      <c r="L222" s="47" t="str">
        <f t="shared" si="9"/>
        <v/>
      </c>
      <c r="M222" s="50"/>
      <c r="N222" s="51"/>
    </row>
    <row r="223" spans="1:14" ht="17.25" customHeight="1" x14ac:dyDescent="0.15">
      <c r="A223" s="27"/>
      <c r="B223" s="40"/>
      <c r="C223" s="40"/>
      <c r="D223" s="40"/>
      <c r="E223" s="40"/>
      <c r="F223" s="40"/>
      <c r="G223" s="31" t="s">
        <v>250</v>
      </c>
      <c r="H223" s="51"/>
      <c r="I223" s="51"/>
      <c r="J223" s="51"/>
      <c r="K223" s="47" t="str">
        <f t="shared" si="8"/>
        <v/>
      </c>
      <c r="L223" s="47" t="str">
        <f t="shared" si="9"/>
        <v/>
      </c>
      <c r="M223" s="50"/>
      <c r="N223" s="51"/>
    </row>
    <row r="224" spans="1:14" ht="17.25" customHeight="1" x14ac:dyDescent="0.15">
      <c r="A224" s="27"/>
      <c r="B224" s="40"/>
      <c r="C224" s="40"/>
      <c r="D224" s="40"/>
      <c r="E224" s="40"/>
      <c r="F224" s="40"/>
      <c r="G224" s="31" t="s">
        <v>251</v>
      </c>
      <c r="H224" s="51"/>
      <c r="I224" s="51"/>
      <c r="J224" s="51"/>
      <c r="K224" s="47" t="str">
        <f t="shared" si="8"/>
        <v/>
      </c>
      <c r="L224" s="47" t="str">
        <f t="shared" si="9"/>
        <v/>
      </c>
      <c r="M224" s="50"/>
      <c r="N224" s="51"/>
    </row>
    <row r="225" spans="1:14" ht="17.25" customHeight="1" x14ac:dyDescent="0.15">
      <c r="A225" s="27"/>
      <c r="B225" s="40"/>
      <c r="C225" s="40"/>
      <c r="D225" s="40"/>
      <c r="E225" s="40"/>
      <c r="F225" s="40"/>
      <c r="G225" s="31" t="s">
        <v>252</v>
      </c>
      <c r="H225" s="51"/>
      <c r="I225" s="51"/>
      <c r="J225" s="51"/>
      <c r="K225" s="47" t="str">
        <f t="shared" si="8"/>
        <v/>
      </c>
      <c r="L225" s="47" t="str">
        <f t="shared" si="9"/>
        <v/>
      </c>
      <c r="M225" s="50"/>
      <c r="N225" s="51"/>
    </row>
    <row r="226" spans="1:14" ht="17.25" customHeight="1" x14ac:dyDescent="0.15">
      <c r="A226" s="27"/>
      <c r="B226" s="40"/>
      <c r="C226" s="40"/>
      <c r="D226" s="40"/>
      <c r="E226" s="40"/>
      <c r="F226" s="40"/>
      <c r="G226" s="31" t="s">
        <v>253</v>
      </c>
      <c r="H226" s="30">
        <f>H227+H240</f>
        <v>0</v>
      </c>
      <c r="I226" s="30">
        <f>I227+I240</f>
        <v>0</v>
      </c>
      <c r="J226" s="30">
        <f>J227+J240</f>
        <v>0</v>
      </c>
      <c r="K226" s="47" t="str">
        <f t="shared" si="8"/>
        <v/>
      </c>
      <c r="L226" s="47" t="str">
        <f t="shared" si="9"/>
        <v/>
      </c>
      <c r="M226" s="48"/>
      <c r="N226" s="30">
        <f>N227+N240</f>
        <v>0</v>
      </c>
    </row>
    <row r="227" spans="1:14" ht="17.25" customHeight="1" x14ac:dyDescent="0.15">
      <c r="A227" s="27"/>
      <c r="B227" s="40"/>
      <c r="C227" s="40"/>
      <c r="D227" s="40"/>
      <c r="E227" s="40"/>
      <c r="F227" s="40"/>
      <c r="G227" s="31" t="s">
        <v>254</v>
      </c>
      <c r="H227" s="32">
        <f>SUM(H228:H239)</f>
        <v>0</v>
      </c>
      <c r="I227" s="32">
        <f>SUM(I228:I239)</f>
        <v>0</v>
      </c>
      <c r="J227" s="32">
        <f>SUM(J228:J239)</f>
        <v>0</v>
      </c>
      <c r="K227" s="47" t="str">
        <f t="shared" si="8"/>
        <v/>
      </c>
      <c r="L227" s="47" t="str">
        <f t="shared" si="9"/>
        <v/>
      </c>
      <c r="M227" s="50"/>
      <c r="N227" s="32">
        <f>SUM(N228:N239)</f>
        <v>0</v>
      </c>
    </row>
    <row r="228" spans="1:14" ht="17.25" customHeight="1" x14ac:dyDescent="0.15">
      <c r="A228" s="27"/>
      <c r="B228" s="40"/>
      <c r="C228" s="40"/>
      <c r="D228" s="40"/>
      <c r="E228" s="40"/>
      <c r="F228" s="40"/>
      <c r="G228" s="31" t="s">
        <v>255</v>
      </c>
      <c r="H228" s="33"/>
      <c r="I228" s="33"/>
      <c r="J228" s="33"/>
      <c r="K228" s="47" t="str">
        <f t="shared" si="8"/>
        <v/>
      </c>
      <c r="L228" s="47" t="str">
        <f t="shared" si="9"/>
        <v/>
      </c>
      <c r="M228" s="50"/>
      <c r="N228" s="33"/>
    </row>
    <row r="229" spans="1:14" ht="17.25" customHeight="1" x14ac:dyDescent="0.15">
      <c r="A229" s="27"/>
      <c r="B229" s="40"/>
      <c r="C229" s="40"/>
      <c r="D229" s="40"/>
      <c r="E229" s="40"/>
      <c r="F229" s="40"/>
      <c r="G229" s="31" t="s">
        <v>256</v>
      </c>
      <c r="H229" s="33"/>
      <c r="I229" s="33"/>
      <c r="J229" s="33"/>
      <c r="K229" s="47" t="str">
        <f t="shared" si="8"/>
        <v/>
      </c>
      <c r="L229" s="47" t="str">
        <f t="shared" si="9"/>
        <v/>
      </c>
      <c r="M229" s="50"/>
      <c r="N229" s="33"/>
    </row>
    <row r="230" spans="1:14" ht="17.25" customHeight="1" x14ac:dyDescent="0.15">
      <c r="A230" s="27"/>
      <c r="B230" s="40"/>
      <c r="C230" s="40"/>
      <c r="D230" s="40"/>
      <c r="E230" s="40"/>
      <c r="F230" s="40"/>
      <c r="G230" s="31" t="s">
        <v>257</v>
      </c>
      <c r="H230" s="33"/>
      <c r="I230" s="33"/>
      <c r="J230" s="33"/>
      <c r="K230" s="47" t="str">
        <f t="shared" si="8"/>
        <v/>
      </c>
      <c r="L230" s="47" t="str">
        <f t="shared" si="9"/>
        <v/>
      </c>
      <c r="M230" s="50"/>
      <c r="N230" s="33"/>
    </row>
    <row r="231" spans="1:14" ht="17.25" customHeight="1" x14ac:dyDescent="0.15">
      <c r="A231" s="27"/>
      <c r="B231" s="40"/>
      <c r="C231" s="40"/>
      <c r="D231" s="40"/>
      <c r="E231" s="40"/>
      <c r="F231" s="40"/>
      <c r="G231" s="31" t="s">
        <v>258</v>
      </c>
      <c r="H231" s="33"/>
      <c r="I231" s="33"/>
      <c r="J231" s="33"/>
      <c r="K231" s="47" t="str">
        <f t="shared" si="8"/>
        <v/>
      </c>
      <c r="L231" s="47" t="str">
        <f t="shared" si="9"/>
        <v/>
      </c>
      <c r="M231" s="50"/>
      <c r="N231" s="33"/>
    </row>
    <row r="232" spans="1:14" ht="17.25" customHeight="1" x14ac:dyDescent="0.15">
      <c r="A232" s="27"/>
      <c r="B232" s="40"/>
      <c r="C232" s="40"/>
      <c r="D232" s="40"/>
      <c r="E232" s="40"/>
      <c r="F232" s="40"/>
      <c r="G232" s="31" t="s">
        <v>259</v>
      </c>
      <c r="H232" s="33"/>
      <c r="I232" s="33"/>
      <c r="J232" s="33"/>
      <c r="K232" s="47" t="str">
        <f t="shared" si="8"/>
        <v/>
      </c>
      <c r="L232" s="47" t="str">
        <f t="shared" si="9"/>
        <v/>
      </c>
      <c r="M232" s="50"/>
      <c r="N232" s="33"/>
    </row>
    <row r="233" spans="1:14" ht="17.25" customHeight="1" x14ac:dyDescent="0.15">
      <c r="A233" s="27"/>
      <c r="B233" s="40"/>
      <c r="C233" s="40"/>
      <c r="D233" s="40"/>
      <c r="E233" s="40"/>
      <c r="F233" s="40"/>
      <c r="G233" s="31" t="s">
        <v>260</v>
      </c>
      <c r="H233" s="33"/>
      <c r="I233" s="33"/>
      <c r="J233" s="33"/>
      <c r="K233" s="47" t="str">
        <f t="shared" si="8"/>
        <v/>
      </c>
      <c r="L233" s="47" t="str">
        <f t="shared" si="9"/>
        <v/>
      </c>
      <c r="M233" s="50"/>
      <c r="N233" s="33"/>
    </row>
    <row r="234" spans="1:14" ht="17.25" customHeight="1" x14ac:dyDescent="0.15">
      <c r="A234" s="27"/>
      <c r="B234" s="40"/>
      <c r="C234" s="40"/>
      <c r="D234" s="40"/>
      <c r="E234" s="40"/>
      <c r="F234" s="40"/>
      <c r="G234" s="31" t="s">
        <v>261</v>
      </c>
      <c r="H234" s="33"/>
      <c r="I234" s="33"/>
      <c r="J234" s="33"/>
      <c r="K234" s="47" t="str">
        <f t="shared" si="8"/>
        <v/>
      </c>
      <c r="L234" s="47" t="str">
        <f t="shared" si="9"/>
        <v/>
      </c>
      <c r="M234" s="50"/>
      <c r="N234" s="33"/>
    </row>
    <row r="235" spans="1:14" ht="17.25" customHeight="1" x14ac:dyDescent="0.15">
      <c r="A235" s="27"/>
      <c r="B235" s="40"/>
      <c r="C235" s="40"/>
      <c r="D235" s="40"/>
      <c r="E235" s="40"/>
      <c r="F235" s="40"/>
      <c r="G235" s="31" t="s">
        <v>262</v>
      </c>
      <c r="H235" s="33"/>
      <c r="I235" s="33"/>
      <c r="J235" s="33"/>
      <c r="K235" s="47" t="str">
        <f t="shared" si="8"/>
        <v/>
      </c>
      <c r="L235" s="47" t="str">
        <f t="shared" si="9"/>
        <v/>
      </c>
      <c r="M235" s="50"/>
      <c r="N235" s="33"/>
    </row>
    <row r="236" spans="1:14" ht="17.25" customHeight="1" x14ac:dyDescent="0.15">
      <c r="A236" s="27"/>
      <c r="B236" s="40"/>
      <c r="C236" s="40"/>
      <c r="D236" s="40"/>
      <c r="E236" s="40"/>
      <c r="F236" s="40"/>
      <c r="G236" s="31" t="s">
        <v>263</v>
      </c>
      <c r="H236" s="33"/>
      <c r="I236" s="33"/>
      <c r="J236" s="33"/>
      <c r="K236" s="47" t="str">
        <f t="shared" si="8"/>
        <v/>
      </c>
      <c r="L236" s="47" t="str">
        <f t="shared" si="9"/>
        <v/>
      </c>
      <c r="M236" s="50"/>
      <c r="N236" s="33"/>
    </row>
    <row r="237" spans="1:14" ht="17.25" customHeight="1" x14ac:dyDescent="0.15">
      <c r="A237" s="27"/>
      <c r="B237" s="40"/>
      <c r="C237" s="40"/>
      <c r="D237" s="40"/>
      <c r="E237" s="40"/>
      <c r="F237" s="40"/>
      <c r="G237" s="31" t="s">
        <v>264</v>
      </c>
      <c r="H237" s="33"/>
      <c r="I237" s="33"/>
      <c r="J237" s="33"/>
      <c r="K237" s="47" t="str">
        <f t="shared" si="8"/>
        <v/>
      </c>
      <c r="L237" s="47" t="str">
        <f t="shared" si="9"/>
        <v/>
      </c>
      <c r="M237" s="50"/>
      <c r="N237" s="33"/>
    </row>
    <row r="238" spans="1:14" ht="17.25" customHeight="1" x14ac:dyDescent="0.15">
      <c r="A238" s="27"/>
      <c r="B238" s="40"/>
      <c r="C238" s="40"/>
      <c r="D238" s="40"/>
      <c r="E238" s="40"/>
      <c r="F238" s="40"/>
      <c r="G238" s="31" t="s">
        <v>265</v>
      </c>
      <c r="H238" s="33"/>
      <c r="I238" s="33"/>
      <c r="J238" s="33"/>
      <c r="K238" s="47" t="str">
        <f t="shared" si="8"/>
        <v/>
      </c>
      <c r="L238" s="47" t="str">
        <f t="shared" si="9"/>
        <v/>
      </c>
      <c r="M238" s="50"/>
      <c r="N238" s="33"/>
    </row>
    <row r="239" spans="1:14" ht="17.25" customHeight="1" x14ac:dyDescent="0.15">
      <c r="A239" s="27"/>
      <c r="B239" s="40"/>
      <c r="C239" s="40"/>
      <c r="D239" s="40"/>
      <c r="E239" s="40"/>
      <c r="F239" s="40"/>
      <c r="G239" s="31" t="s">
        <v>266</v>
      </c>
      <c r="H239" s="33"/>
      <c r="I239" s="33"/>
      <c r="J239" s="33"/>
      <c r="K239" s="47" t="str">
        <f t="shared" si="8"/>
        <v/>
      </c>
      <c r="L239" s="47" t="str">
        <f t="shared" si="9"/>
        <v/>
      </c>
      <c r="M239" s="50"/>
      <c r="N239" s="33"/>
    </row>
    <row r="240" spans="1:14" ht="17.25" customHeight="1" x14ac:dyDescent="0.15">
      <c r="A240" s="27"/>
      <c r="B240" s="40"/>
      <c r="C240" s="40"/>
      <c r="D240" s="40"/>
      <c r="E240" s="40"/>
      <c r="F240" s="40"/>
      <c r="G240" s="31" t="s">
        <v>267</v>
      </c>
      <c r="H240" s="32">
        <f>SUM(H241:H246)</f>
        <v>0</v>
      </c>
      <c r="I240" s="32">
        <f>SUM(I241:I246)</f>
        <v>0</v>
      </c>
      <c r="J240" s="32">
        <f>SUM(J241:J246)</f>
        <v>0</v>
      </c>
      <c r="K240" s="47" t="str">
        <f t="shared" si="8"/>
        <v/>
      </c>
      <c r="L240" s="47" t="str">
        <f t="shared" si="9"/>
        <v/>
      </c>
      <c r="M240" s="50"/>
      <c r="N240" s="32">
        <f>SUM(N241:N246)</f>
        <v>0</v>
      </c>
    </row>
    <row r="241" spans="1:14" ht="17.25" customHeight="1" x14ac:dyDescent="0.15">
      <c r="A241" s="27"/>
      <c r="B241" s="40"/>
      <c r="C241" s="40"/>
      <c r="D241" s="40"/>
      <c r="E241" s="40"/>
      <c r="F241" s="40"/>
      <c r="G241" s="31" t="s">
        <v>268</v>
      </c>
      <c r="H241" s="33"/>
      <c r="I241" s="33"/>
      <c r="J241" s="33"/>
      <c r="K241" s="47" t="str">
        <f t="shared" si="8"/>
        <v/>
      </c>
      <c r="L241" s="47" t="str">
        <f t="shared" si="9"/>
        <v/>
      </c>
      <c r="M241" s="50"/>
      <c r="N241" s="33"/>
    </row>
    <row r="242" spans="1:14" ht="17.25" customHeight="1" x14ac:dyDescent="0.15">
      <c r="A242" s="27"/>
      <c r="B242" s="40"/>
      <c r="C242" s="40"/>
      <c r="D242" s="40"/>
      <c r="E242" s="40"/>
      <c r="F242" s="40"/>
      <c r="G242" s="31" t="s">
        <v>269</v>
      </c>
      <c r="H242" s="33"/>
      <c r="I242" s="33"/>
      <c r="J242" s="33"/>
      <c r="K242" s="47" t="str">
        <f t="shared" si="8"/>
        <v/>
      </c>
      <c r="L242" s="47" t="str">
        <f t="shared" si="9"/>
        <v/>
      </c>
      <c r="M242" s="50"/>
      <c r="N242" s="33"/>
    </row>
    <row r="243" spans="1:14" ht="17.25" customHeight="1" x14ac:dyDescent="0.15">
      <c r="A243" s="27"/>
      <c r="B243" s="40"/>
      <c r="C243" s="40"/>
      <c r="D243" s="40"/>
      <c r="E243" s="40"/>
      <c r="F243" s="40"/>
      <c r="G243" s="31" t="s">
        <v>270</v>
      </c>
      <c r="H243" s="33"/>
      <c r="I243" s="33"/>
      <c r="J243" s="33"/>
      <c r="K243" s="47" t="str">
        <f t="shared" si="8"/>
        <v/>
      </c>
      <c r="L243" s="47" t="str">
        <f t="shared" si="9"/>
        <v/>
      </c>
      <c r="M243" s="50"/>
      <c r="N243" s="33"/>
    </row>
    <row r="244" spans="1:14" ht="17.25" customHeight="1" x14ac:dyDescent="0.15">
      <c r="A244" s="27"/>
      <c r="B244" s="40"/>
      <c r="C244" s="40"/>
      <c r="D244" s="40"/>
      <c r="E244" s="40"/>
      <c r="F244" s="40"/>
      <c r="G244" s="31" t="s">
        <v>271</v>
      </c>
      <c r="H244" s="33"/>
      <c r="I244" s="33"/>
      <c r="J244" s="33"/>
      <c r="K244" s="47" t="str">
        <f t="shared" si="8"/>
        <v/>
      </c>
      <c r="L244" s="47" t="str">
        <f t="shared" si="9"/>
        <v/>
      </c>
      <c r="M244" s="50"/>
      <c r="N244" s="33"/>
    </row>
    <row r="245" spans="1:14" ht="17.25" customHeight="1" x14ac:dyDescent="0.15">
      <c r="A245" s="27"/>
      <c r="B245" s="40"/>
      <c r="C245" s="40"/>
      <c r="D245" s="40"/>
      <c r="E245" s="40"/>
      <c r="F245" s="40"/>
      <c r="G245" s="31" t="s">
        <v>272</v>
      </c>
      <c r="H245" s="33"/>
      <c r="I245" s="33"/>
      <c r="J245" s="33"/>
      <c r="K245" s="47" t="str">
        <f t="shared" si="8"/>
        <v/>
      </c>
      <c r="L245" s="47" t="str">
        <f t="shared" si="9"/>
        <v/>
      </c>
      <c r="M245" s="50"/>
      <c r="N245" s="33"/>
    </row>
    <row r="246" spans="1:14" ht="17.25" customHeight="1" x14ac:dyDescent="0.15">
      <c r="A246" s="27"/>
      <c r="B246" s="40"/>
      <c r="C246" s="40"/>
      <c r="D246" s="40"/>
      <c r="E246" s="40"/>
      <c r="F246" s="40"/>
      <c r="G246" s="31" t="s">
        <v>273</v>
      </c>
      <c r="H246" s="33"/>
      <c r="I246" s="33"/>
      <c r="J246" s="33"/>
      <c r="K246" s="47" t="str">
        <f t="shared" si="8"/>
        <v/>
      </c>
      <c r="L246" s="47" t="str">
        <f t="shared" si="9"/>
        <v/>
      </c>
      <c r="M246" s="50"/>
      <c r="N246" s="33"/>
    </row>
    <row r="247" spans="1:14" ht="17.25" customHeight="1" x14ac:dyDescent="0.15">
      <c r="A247" s="27"/>
      <c r="B247" s="40"/>
      <c r="C247" s="40"/>
      <c r="D247" s="40"/>
      <c r="E247" s="40"/>
      <c r="F247" s="40"/>
      <c r="G247" s="37"/>
      <c r="H247" s="40"/>
      <c r="I247" s="40"/>
      <c r="J247" s="40"/>
      <c r="K247" s="40"/>
      <c r="L247" s="40"/>
      <c r="M247" s="50"/>
      <c r="N247" s="40"/>
    </row>
    <row r="248" spans="1:14" ht="17.25" customHeight="1" x14ac:dyDescent="0.15">
      <c r="A248" s="27"/>
      <c r="B248" s="40"/>
      <c r="C248" s="40"/>
      <c r="D248" s="40"/>
      <c r="E248" s="40"/>
      <c r="F248" s="40"/>
      <c r="G248" s="37"/>
      <c r="H248" s="40"/>
      <c r="I248" s="40"/>
      <c r="J248" s="40"/>
      <c r="K248" s="40"/>
      <c r="L248" s="40"/>
      <c r="M248" s="50"/>
      <c r="N248" s="40"/>
    </row>
    <row r="249" spans="1:14" ht="17.25" customHeight="1" x14ac:dyDescent="0.15">
      <c r="A249" s="55" t="s">
        <v>274</v>
      </c>
      <c r="B249" s="56">
        <f>B7+B8+B9+B10+B11+B12+B18+B19+B22+B23+B24+B25+B26+B27+B33+B34</f>
        <v>347000</v>
      </c>
      <c r="C249" s="57">
        <f>C7+C8+C9+C10+C11+C12+C18+C19+C22+C23+C24+C25+C26+C27+C33+C34</f>
        <v>9500</v>
      </c>
      <c r="D249" s="56">
        <f>D7+D8+D9+D10+D11+D12+D18+D19+D22+D23+D24+D25+D26+D27+D33+D34</f>
        <v>323963</v>
      </c>
      <c r="E249" s="29">
        <f t="shared" ref="E249:E257" si="10">IFERROR((D249/B249)*100%,"")</f>
        <v>0.93361095100864555</v>
      </c>
      <c r="F249" s="29">
        <f t="shared" ref="F249:F257" si="11">IFERROR((D249/C249)*100%,"")</f>
        <v>34.101368421052634</v>
      </c>
      <c r="G249" s="55" t="s">
        <v>275</v>
      </c>
      <c r="H249" s="56">
        <f>H7+H23+H35+H46+H104+H120+H164+H168+H194+H210+H226</f>
        <v>269598</v>
      </c>
      <c r="I249" s="57">
        <f>I7+I23+I35+I46+I104+I120+I164+I168+I194+I210+I226</f>
        <v>68688</v>
      </c>
      <c r="J249" s="56">
        <f>J7+J23+J35+J46+J104+J120+J164+J168+J194+J210+J226</f>
        <v>219129</v>
      </c>
      <c r="K249" s="47">
        <f t="shared" ref="K249:K257" si="12">IFERROR((J249/H249)*100%,"")</f>
        <v>0.81279905637282179</v>
      </c>
      <c r="L249" s="47">
        <f t="shared" ref="L249:L257" si="13">IFERROR((J249/I249)*100%,"")</f>
        <v>3.1902078965758212</v>
      </c>
      <c r="M249" s="50"/>
      <c r="N249" s="58">
        <f>N7+N23+N35+N46+N104+N120+N164+N168+N194+N210+N226</f>
        <v>219129</v>
      </c>
    </row>
    <row r="250" spans="1:14" ht="17.25" customHeight="1" x14ac:dyDescent="0.15">
      <c r="A250" s="55" t="s">
        <v>276</v>
      </c>
      <c r="B250" s="32">
        <f>SUM(B251:B254)</f>
        <v>3500</v>
      </c>
      <c r="C250" s="32">
        <f>SUM(C251:C254)</f>
        <v>60435</v>
      </c>
      <c r="D250" s="32">
        <f>SUM(D251:D254)</f>
        <v>0</v>
      </c>
      <c r="E250" s="29">
        <f t="shared" si="10"/>
        <v>0</v>
      </c>
      <c r="F250" s="29">
        <f t="shared" si="11"/>
        <v>0</v>
      </c>
      <c r="G250" s="55" t="s">
        <v>277</v>
      </c>
      <c r="H250" s="32">
        <f>SUM(H251:H254)</f>
        <v>80902</v>
      </c>
      <c r="I250" s="32">
        <f>SUM(I251:I254)</f>
        <v>1030</v>
      </c>
      <c r="J250" s="32">
        <f>SUM(J251:J254)</f>
        <v>104834</v>
      </c>
      <c r="K250" s="47">
        <f t="shared" si="12"/>
        <v>1.2958146893772713</v>
      </c>
      <c r="L250" s="47">
        <f t="shared" si="13"/>
        <v>101.78058252427185</v>
      </c>
      <c r="M250" s="50"/>
      <c r="N250" s="59"/>
    </row>
    <row r="251" spans="1:14" ht="17.25" customHeight="1" x14ac:dyDescent="0.15">
      <c r="A251" s="34" t="s">
        <v>278</v>
      </c>
      <c r="B251" s="35"/>
      <c r="C251" s="35">
        <v>49529</v>
      </c>
      <c r="D251" s="35"/>
      <c r="E251" s="29" t="str">
        <f t="shared" si="10"/>
        <v/>
      </c>
      <c r="F251" s="29">
        <f t="shared" si="11"/>
        <v>0</v>
      </c>
      <c r="G251" s="34" t="s">
        <v>279</v>
      </c>
      <c r="H251" s="33"/>
      <c r="I251" s="33"/>
      <c r="J251" s="33"/>
      <c r="K251" s="47" t="str">
        <f t="shared" si="12"/>
        <v/>
      </c>
      <c r="L251" s="47" t="str">
        <f t="shared" si="13"/>
        <v/>
      </c>
      <c r="M251" s="50"/>
      <c r="N251" s="60"/>
    </row>
    <row r="252" spans="1:14" ht="17.25" customHeight="1" x14ac:dyDescent="0.15">
      <c r="A252" s="34" t="s">
        <v>280</v>
      </c>
      <c r="B252" s="35"/>
      <c r="C252" s="35"/>
      <c r="D252" s="35"/>
      <c r="E252" s="29" t="str">
        <f t="shared" si="10"/>
        <v/>
      </c>
      <c r="F252" s="29" t="str">
        <f t="shared" si="11"/>
        <v/>
      </c>
      <c r="G252" s="34" t="s">
        <v>281</v>
      </c>
      <c r="H252" s="33"/>
      <c r="I252" s="33"/>
      <c r="J252" s="33"/>
      <c r="K252" s="47" t="str">
        <f t="shared" si="12"/>
        <v/>
      </c>
      <c r="L252" s="47" t="str">
        <f t="shared" si="13"/>
        <v/>
      </c>
      <c r="M252" s="50"/>
      <c r="N252" s="60"/>
    </row>
    <row r="253" spans="1:14" ht="17.25" customHeight="1" x14ac:dyDescent="0.15">
      <c r="A253" s="34" t="s">
        <v>282</v>
      </c>
      <c r="B253" s="35">
        <v>3500</v>
      </c>
      <c r="C253" s="35">
        <v>3976</v>
      </c>
      <c r="D253" s="35"/>
      <c r="E253" s="29">
        <f t="shared" si="10"/>
        <v>0</v>
      </c>
      <c r="F253" s="29">
        <f t="shared" si="11"/>
        <v>0</v>
      </c>
      <c r="G253" s="34" t="s">
        <v>283</v>
      </c>
      <c r="H253" s="33">
        <v>77402</v>
      </c>
      <c r="I253" s="33"/>
      <c r="J253" s="33">
        <v>104834</v>
      </c>
      <c r="K253" s="47">
        <f t="shared" si="12"/>
        <v>1.3544094467843208</v>
      </c>
      <c r="L253" s="47" t="str">
        <f t="shared" si="13"/>
        <v/>
      </c>
      <c r="M253" s="50" t="s">
        <v>284</v>
      </c>
      <c r="N253" s="60"/>
    </row>
    <row r="254" spans="1:14" ht="17.25" customHeight="1" x14ac:dyDescent="0.15">
      <c r="A254" s="34" t="s">
        <v>285</v>
      </c>
      <c r="B254" s="35"/>
      <c r="C254" s="35">
        <v>6930</v>
      </c>
      <c r="D254" s="35"/>
      <c r="E254" s="29" t="str">
        <f t="shared" si="10"/>
        <v/>
      </c>
      <c r="F254" s="29">
        <f t="shared" si="11"/>
        <v>0</v>
      </c>
      <c r="G254" s="34" t="s">
        <v>286</v>
      </c>
      <c r="H254" s="33">
        <v>3500</v>
      </c>
      <c r="I254" s="33">
        <v>1030</v>
      </c>
      <c r="J254" s="33"/>
      <c r="K254" s="47">
        <f t="shared" si="12"/>
        <v>0</v>
      </c>
      <c r="L254" s="47">
        <f t="shared" si="13"/>
        <v>0</v>
      </c>
      <c r="M254" s="50"/>
      <c r="N254" s="60"/>
    </row>
    <row r="255" spans="1:14" ht="17.25" customHeight="1" x14ac:dyDescent="0.15">
      <c r="A255" s="55" t="s">
        <v>287</v>
      </c>
      <c r="B255" s="32">
        <f>SUM(B256:B257)</f>
        <v>0</v>
      </c>
      <c r="C255" s="32">
        <f>SUM(C256:C257)</f>
        <v>34913</v>
      </c>
      <c r="D255" s="32">
        <f>SUM(D256:D257)</f>
        <v>94916</v>
      </c>
      <c r="E255" s="29" t="str">
        <f t="shared" si="10"/>
        <v/>
      </c>
      <c r="F255" s="29">
        <f t="shared" si="11"/>
        <v>2.7186434852347263</v>
      </c>
      <c r="G255" s="55" t="s">
        <v>288</v>
      </c>
      <c r="H255" s="32">
        <f>SUM(H256:H257)</f>
        <v>0</v>
      </c>
      <c r="I255" s="32">
        <f>SUM(I256:I257)</f>
        <v>35130</v>
      </c>
      <c r="J255" s="32">
        <f>SUM(J256:J257)</f>
        <v>94916</v>
      </c>
      <c r="K255" s="47" t="str">
        <f t="shared" si="12"/>
        <v/>
      </c>
      <c r="L255" s="47">
        <f t="shared" si="13"/>
        <v>2.7018502704241389</v>
      </c>
      <c r="M255" s="50"/>
      <c r="N255" s="59"/>
    </row>
    <row r="256" spans="1:14" ht="17.25" customHeight="1" x14ac:dyDescent="0.15">
      <c r="A256" s="38" t="s">
        <v>289</v>
      </c>
      <c r="B256" s="35"/>
      <c r="C256" s="35"/>
      <c r="D256" s="35"/>
      <c r="E256" s="29" t="str">
        <f t="shared" si="10"/>
        <v/>
      </c>
      <c r="F256" s="29" t="str">
        <f t="shared" si="11"/>
        <v/>
      </c>
      <c r="G256" s="38" t="s">
        <v>290</v>
      </c>
      <c r="H256" s="33"/>
      <c r="I256" s="33">
        <v>35130</v>
      </c>
      <c r="J256" s="33">
        <v>94916</v>
      </c>
      <c r="K256" s="47" t="str">
        <f t="shared" si="12"/>
        <v/>
      </c>
      <c r="L256" s="47">
        <f t="shared" si="13"/>
        <v>2.7018502704241389</v>
      </c>
      <c r="M256" s="50"/>
      <c r="N256" s="60"/>
    </row>
    <row r="257" spans="1:14" ht="17.25" customHeight="1" x14ac:dyDescent="0.15">
      <c r="A257" s="38" t="s">
        <v>291</v>
      </c>
      <c r="B257" s="35"/>
      <c r="C257" s="35">
        <v>34913</v>
      </c>
      <c r="D257" s="35">
        <v>94916</v>
      </c>
      <c r="E257" s="29" t="str">
        <f t="shared" si="10"/>
        <v/>
      </c>
      <c r="F257" s="29">
        <f t="shared" si="11"/>
        <v>2.7186434852347263</v>
      </c>
      <c r="G257" s="38" t="s">
        <v>292</v>
      </c>
      <c r="H257" s="33"/>
      <c r="I257" s="33"/>
      <c r="J257" s="33"/>
      <c r="K257" s="47" t="str">
        <f t="shared" si="12"/>
        <v/>
      </c>
      <c r="L257" s="47" t="str">
        <f t="shared" si="13"/>
        <v/>
      </c>
      <c r="M257" s="50"/>
      <c r="N257" s="60"/>
    </row>
    <row r="258" spans="1:14" ht="17.25" customHeight="1" x14ac:dyDescent="0.15">
      <c r="A258" s="38"/>
      <c r="B258" s="40"/>
      <c r="C258" s="40"/>
      <c r="D258" s="40"/>
      <c r="E258" s="29"/>
      <c r="F258" s="29"/>
      <c r="G258" s="38"/>
      <c r="H258" s="40"/>
      <c r="I258" s="40"/>
      <c r="J258" s="40"/>
      <c r="K258" s="40"/>
      <c r="L258" s="40"/>
      <c r="M258" s="50"/>
      <c r="N258" s="60"/>
    </row>
    <row r="259" spans="1:14" ht="17.25" customHeight="1" x14ac:dyDescent="0.15">
      <c r="A259" s="38"/>
      <c r="B259" s="40"/>
      <c r="C259" s="40"/>
      <c r="D259" s="40"/>
      <c r="E259" s="29"/>
      <c r="F259" s="29"/>
      <c r="G259" s="38"/>
      <c r="H259" s="40"/>
      <c r="I259" s="40"/>
      <c r="J259" s="40"/>
      <c r="K259" s="40"/>
      <c r="L259" s="40"/>
      <c r="M259" s="50"/>
      <c r="N259" s="60"/>
    </row>
    <row r="260" spans="1:14" ht="17.25" customHeight="1" x14ac:dyDescent="0.15">
      <c r="A260" s="55" t="s">
        <v>293</v>
      </c>
      <c r="B260" s="56">
        <f>B249+B250+B255</f>
        <v>350500</v>
      </c>
      <c r="C260" s="56">
        <f>C249+C250+C255</f>
        <v>104848</v>
      </c>
      <c r="D260" s="56">
        <f>D249+D250+D255</f>
        <v>418879</v>
      </c>
      <c r="E260" s="29">
        <f>IFERROR((D260/B260)*100%,"")</f>
        <v>1.1950898716119829</v>
      </c>
      <c r="F260" s="29">
        <f>IFERROR((D260/C260)*100%,"")</f>
        <v>3.9951072028078745</v>
      </c>
      <c r="G260" s="55" t="s">
        <v>294</v>
      </c>
      <c r="H260" s="56">
        <f>H249+H250+H255</f>
        <v>350500</v>
      </c>
      <c r="I260" s="56">
        <f>I249+I250+I255</f>
        <v>104848</v>
      </c>
      <c r="J260" s="56">
        <f>J249+J250+J255</f>
        <v>418879</v>
      </c>
      <c r="K260" s="47">
        <f>IFERROR((J260/H260)*100%,"")</f>
        <v>1.1950898716119829</v>
      </c>
      <c r="L260" s="47">
        <f>IFERROR((J260/I260)*100%,"")</f>
        <v>3.9951072028078745</v>
      </c>
      <c r="M260" s="50"/>
      <c r="N260" s="59"/>
    </row>
    <row r="261" spans="1:14" ht="20.25" customHeight="1" x14ac:dyDescent="0.15">
      <c r="M261" s="61"/>
    </row>
    <row r="262" spans="1:14" ht="20.25" customHeight="1" x14ac:dyDescent="0.15">
      <c r="M262" s="61"/>
    </row>
    <row r="263" spans="1:14" ht="20.25" customHeight="1" x14ac:dyDescent="0.15">
      <c r="M263" s="61"/>
    </row>
    <row r="264" spans="1:14" ht="20.25" customHeight="1" x14ac:dyDescent="0.15">
      <c r="M264" s="61"/>
    </row>
    <row r="265" spans="1:14" ht="20.25" customHeight="1" x14ac:dyDescent="0.15">
      <c r="M265" s="61"/>
    </row>
    <row r="266" spans="1:14" ht="20.25" customHeight="1" x14ac:dyDescent="0.15">
      <c r="M266" s="61"/>
    </row>
    <row r="267" spans="1:14" ht="20.25" customHeight="1" x14ac:dyDescent="0.15">
      <c r="M267" s="61"/>
    </row>
    <row r="268" spans="1:14" ht="20.25" customHeight="1" x14ac:dyDescent="0.15">
      <c r="M268" s="61"/>
    </row>
    <row r="269" spans="1:14" ht="20.25" customHeight="1" x14ac:dyDescent="0.15">
      <c r="M269" s="61"/>
    </row>
    <row r="270" spans="1:14" ht="20.25" customHeight="1" x14ac:dyDescent="0.15">
      <c r="M270" s="61"/>
    </row>
    <row r="271" spans="1:14" ht="20.25" customHeight="1" x14ac:dyDescent="0.15">
      <c r="M271" s="61"/>
    </row>
    <row r="272" spans="1:14" ht="20.25" customHeight="1" x14ac:dyDescent="0.15">
      <c r="M272" s="61"/>
    </row>
    <row r="273" spans="13:13" ht="20.25" customHeight="1" x14ac:dyDescent="0.15">
      <c r="M273" s="61"/>
    </row>
    <row r="274" spans="13:13" ht="20.25" customHeight="1" x14ac:dyDescent="0.15">
      <c r="M274" s="61"/>
    </row>
    <row r="275" spans="13:13" ht="20.25" customHeight="1" x14ac:dyDescent="0.15">
      <c r="M275" s="61"/>
    </row>
    <row r="276" spans="13:13" ht="20.25" customHeight="1" x14ac:dyDescent="0.15">
      <c r="M276" s="61"/>
    </row>
    <row r="277" spans="13:13" ht="20.25" customHeight="1" x14ac:dyDescent="0.15">
      <c r="M277" s="61"/>
    </row>
    <row r="278" spans="13:13" ht="20.25" customHeight="1" x14ac:dyDescent="0.15">
      <c r="M278" s="61"/>
    </row>
    <row r="279" spans="13:13" ht="20.25" customHeight="1" x14ac:dyDescent="0.15">
      <c r="M279" s="61"/>
    </row>
    <row r="280" spans="13:13" ht="20.25" customHeight="1" x14ac:dyDescent="0.15">
      <c r="M280" s="61"/>
    </row>
    <row r="281" spans="13:13" ht="20.25" customHeight="1" x14ac:dyDescent="0.15">
      <c r="M281" s="61"/>
    </row>
    <row r="282" spans="13:13" ht="20.25" customHeight="1" x14ac:dyDescent="0.15">
      <c r="M282" s="61"/>
    </row>
    <row r="283" spans="13:13" ht="20.25" customHeight="1" x14ac:dyDescent="0.15">
      <c r="M283" s="61"/>
    </row>
    <row r="284" spans="13:13" ht="20.25" customHeight="1" x14ac:dyDescent="0.15">
      <c r="M284" s="61"/>
    </row>
    <row r="285" spans="13:13" ht="20.25" customHeight="1" x14ac:dyDescent="0.15">
      <c r="M285" s="61"/>
    </row>
    <row r="286" spans="13:13" ht="20.25" customHeight="1" x14ac:dyDescent="0.15">
      <c r="M286" s="61"/>
    </row>
    <row r="287" spans="13:13" ht="20.25" customHeight="1" x14ac:dyDescent="0.15">
      <c r="M287" s="61"/>
    </row>
    <row r="288" spans="13:13" ht="20.25" customHeight="1" x14ac:dyDescent="0.15">
      <c r="M288" s="61"/>
    </row>
    <row r="289" spans="13:13" ht="20.25" customHeight="1" x14ac:dyDescent="0.15">
      <c r="M289" s="61"/>
    </row>
    <row r="290" spans="13:13" ht="20.25" customHeight="1" x14ac:dyDescent="0.15">
      <c r="M290" s="61"/>
    </row>
    <row r="291" spans="13:13" ht="20.25" customHeight="1" x14ac:dyDescent="0.15">
      <c r="M291" s="61"/>
    </row>
    <row r="292" spans="13:13" ht="20.25" customHeight="1" x14ac:dyDescent="0.15">
      <c r="M292" s="61"/>
    </row>
    <row r="293" spans="13:13" ht="20.25" customHeight="1" x14ac:dyDescent="0.15">
      <c r="M293" s="61"/>
    </row>
    <row r="294" spans="13:13" ht="20.25" customHeight="1" x14ac:dyDescent="0.15">
      <c r="M294" s="61"/>
    </row>
    <row r="295" spans="13:13" ht="20.25" customHeight="1" x14ac:dyDescent="0.15">
      <c r="M295" s="61"/>
    </row>
    <row r="296" spans="13:13" ht="20.25" customHeight="1" x14ac:dyDescent="0.15">
      <c r="M296" s="61"/>
    </row>
    <row r="297" spans="13:13" ht="20.25" customHeight="1" x14ac:dyDescent="0.15">
      <c r="M297" s="61"/>
    </row>
    <row r="298" spans="13:13" ht="20.25" customHeight="1" x14ac:dyDescent="0.15">
      <c r="M298" s="61"/>
    </row>
    <row r="299" spans="13:13" ht="20.25" customHeight="1" x14ac:dyDescent="0.15">
      <c r="M299" s="61"/>
    </row>
    <row r="300" spans="13:13" ht="20.25" customHeight="1" x14ac:dyDescent="0.15">
      <c r="M300" s="61"/>
    </row>
    <row r="301" spans="13:13" ht="20.25" customHeight="1" x14ac:dyDescent="0.15">
      <c r="M301" s="61"/>
    </row>
    <row r="302" spans="13:13" ht="20.25" customHeight="1" x14ac:dyDescent="0.15">
      <c r="M302" s="61"/>
    </row>
    <row r="303" spans="13:13" ht="20.25" customHeight="1" x14ac:dyDescent="0.15">
      <c r="M303" s="61"/>
    </row>
    <row r="304" spans="13:13" ht="20.25" customHeight="1" x14ac:dyDescent="0.15">
      <c r="M304" s="61"/>
    </row>
    <row r="305" spans="13:13" ht="20.25" customHeight="1" x14ac:dyDescent="0.15">
      <c r="M305" s="61"/>
    </row>
    <row r="306" spans="13:13" ht="20.25" customHeight="1" x14ac:dyDescent="0.15">
      <c r="M306" s="61"/>
    </row>
    <row r="307" spans="13:13" ht="20.25" customHeight="1" x14ac:dyDescent="0.15">
      <c r="M307" s="61"/>
    </row>
    <row r="308" spans="13:13" ht="20.25" customHeight="1" x14ac:dyDescent="0.15">
      <c r="M308" s="61"/>
    </row>
    <row r="309" spans="13:13" ht="20.25" customHeight="1" x14ac:dyDescent="0.15">
      <c r="M309" s="61"/>
    </row>
    <row r="310" spans="13:13" ht="20.25" customHeight="1" x14ac:dyDescent="0.15">
      <c r="M310" s="61"/>
    </row>
    <row r="311" spans="13:13" ht="20.25" customHeight="1" x14ac:dyDescent="0.15">
      <c r="M311" s="61"/>
    </row>
    <row r="312" spans="13:13" ht="20.25" customHeight="1" x14ac:dyDescent="0.15">
      <c r="M312" s="61"/>
    </row>
    <row r="313" spans="13:13" ht="20.25" customHeight="1" x14ac:dyDescent="0.15">
      <c r="M313" s="61"/>
    </row>
    <row r="314" spans="13:13" ht="13.5" customHeight="1" x14ac:dyDescent="0.15">
      <c r="M314" s="61"/>
    </row>
    <row r="315" spans="13:13" ht="13.5" customHeight="1" x14ac:dyDescent="0.15">
      <c r="M315" s="61"/>
    </row>
    <row r="316" spans="13:13" ht="13.5" customHeight="1" x14ac:dyDescent="0.15">
      <c r="M316" s="61"/>
    </row>
    <row r="317" spans="13:13" ht="13.5" customHeight="1" x14ac:dyDescent="0.15">
      <c r="M317" s="61"/>
    </row>
    <row r="318" spans="13:13" ht="13.5" customHeight="1" x14ac:dyDescent="0.15">
      <c r="M318" s="61"/>
    </row>
    <row r="319" spans="13:13" ht="13.5" customHeight="1" x14ac:dyDescent="0.15">
      <c r="M319" s="61"/>
    </row>
    <row r="320" spans="13:13" ht="13.5" customHeight="1" x14ac:dyDescent="0.15">
      <c r="M320" s="61"/>
    </row>
    <row r="321" spans="13:13" ht="13.5" customHeight="1" x14ac:dyDescent="0.15">
      <c r="M321" s="61"/>
    </row>
    <row r="322" spans="13:13" ht="13.5" customHeight="1" x14ac:dyDescent="0.15">
      <c r="M322" s="61"/>
    </row>
    <row r="323" spans="13:13" ht="13.5" customHeight="1" x14ac:dyDescent="0.15">
      <c r="M323" s="61"/>
    </row>
    <row r="324" spans="13:13" ht="13.5" customHeight="1" x14ac:dyDescent="0.15">
      <c r="M324" s="61"/>
    </row>
    <row r="325" spans="13:13" ht="13.5" customHeight="1" x14ac:dyDescent="0.15">
      <c r="M325" s="61"/>
    </row>
    <row r="326" spans="13:13" ht="13.5" customHeight="1" x14ac:dyDescent="0.15">
      <c r="M326" s="61"/>
    </row>
    <row r="327" spans="13:13" ht="13.5" customHeight="1" x14ac:dyDescent="0.15">
      <c r="M327" s="61"/>
    </row>
    <row r="328" spans="13:13" ht="13.5" customHeight="1" x14ac:dyDescent="0.15">
      <c r="M328" s="61"/>
    </row>
    <row r="329" spans="13:13" ht="13.5" customHeight="1" x14ac:dyDescent="0.15">
      <c r="M329" s="61"/>
    </row>
    <row r="330" spans="13:13" ht="13.5" customHeight="1" x14ac:dyDescent="0.15">
      <c r="M330" s="61"/>
    </row>
    <row r="331" spans="13:13" ht="13.5" customHeight="1" x14ac:dyDescent="0.15">
      <c r="M331" s="61"/>
    </row>
    <row r="332" spans="13:13" ht="13.5" customHeight="1" x14ac:dyDescent="0.15">
      <c r="M332" s="61"/>
    </row>
    <row r="333" spans="13:13" ht="13.5" customHeight="1" x14ac:dyDescent="0.15">
      <c r="M333" s="61"/>
    </row>
    <row r="334" spans="13:13" ht="13.5" customHeight="1" x14ac:dyDescent="0.15">
      <c r="M334" s="61"/>
    </row>
    <row r="335" spans="13:13" ht="13.5" customHeight="1" x14ac:dyDescent="0.15">
      <c r="M335" s="61"/>
    </row>
    <row r="336" spans="13:13" ht="13.5" customHeight="1" x14ac:dyDescent="0.15">
      <c r="M336" s="61"/>
    </row>
    <row r="337" spans="13:13" ht="13.5" customHeight="1" x14ac:dyDescent="0.15">
      <c r="M337" s="61"/>
    </row>
    <row r="338" spans="13:13" ht="13.5" customHeight="1" x14ac:dyDescent="0.15">
      <c r="M338" s="61"/>
    </row>
    <row r="339" spans="13:13" ht="13.5" customHeight="1" x14ac:dyDescent="0.15">
      <c r="M339" s="61"/>
    </row>
    <row r="340" spans="13:13" ht="13.5" customHeight="1" x14ac:dyDescent="0.15">
      <c r="M340" s="61"/>
    </row>
    <row r="341" spans="13:13" ht="13.5" customHeight="1" x14ac:dyDescent="0.15">
      <c r="M341" s="61"/>
    </row>
    <row r="342" spans="13:13" ht="13.5" customHeight="1" x14ac:dyDescent="0.15">
      <c r="M342" s="61"/>
    </row>
    <row r="343" spans="13:13" ht="13.5" customHeight="1" x14ac:dyDescent="0.15">
      <c r="M343" s="61"/>
    </row>
    <row r="344" spans="13:13" ht="13.5" customHeight="1" x14ac:dyDescent="0.15">
      <c r="M344" s="61"/>
    </row>
    <row r="345" spans="13:13" ht="13.5" customHeight="1" x14ac:dyDescent="0.15">
      <c r="M345" s="61"/>
    </row>
    <row r="346" spans="13:13" ht="13.5" customHeight="1" x14ac:dyDescent="0.15">
      <c r="M346" s="61"/>
    </row>
    <row r="347" spans="13:13" ht="13.5" customHeight="1" x14ac:dyDescent="0.15">
      <c r="M347" s="61"/>
    </row>
    <row r="348" spans="13:13" ht="13.5" customHeight="1" x14ac:dyDescent="0.15">
      <c r="M348" s="61"/>
    </row>
    <row r="349" spans="13:13" ht="13.5" customHeight="1" x14ac:dyDescent="0.15">
      <c r="M349" s="61"/>
    </row>
    <row r="350" spans="13:13" ht="13.5" customHeight="1" x14ac:dyDescent="0.15">
      <c r="M350" s="61"/>
    </row>
    <row r="351" spans="13:13" ht="13.5" customHeight="1" x14ac:dyDescent="0.15">
      <c r="M351" s="61"/>
    </row>
    <row r="352" spans="13:13" ht="13.5" customHeight="1" x14ac:dyDescent="0.15">
      <c r="M352" s="61"/>
    </row>
    <row r="353" spans="13:13" ht="13.5" customHeight="1" x14ac:dyDescent="0.15">
      <c r="M353" s="61"/>
    </row>
    <row r="354" spans="13:13" ht="13.5" customHeight="1" x14ac:dyDescent="0.15">
      <c r="M354" s="61"/>
    </row>
    <row r="355" spans="13:13" ht="13.5" customHeight="1" x14ac:dyDescent="0.15">
      <c r="M355" s="61"/>
    </row>
    <row r="356" spans="13:13" ht="13.5" customHeight="1" x14ac:dyDescent="0.15">
      <c r="M356" s="61"/>
    </row>
    <row r="357" spans="13:13" ht="13.5" customHeight="1" x14ac:dyDescent="0.15">
      <c r="M357" s="61"/>
    </row>
    <row r="358" spans="13:13" ht="13.5" customHeight="1" x14ac:dyDescent="0.15">
      <c r="M358" s="61"/>
    </row>
    <row r="359" spans="13:13" ht="13.5" customHeight="1" x14ac:dyDescent="0.15">
      <c r="M359" s="61"/>
    </row>
    <row r="360" spans="13:13" ht="13.5" customHeight="1" x14ac:dyDescent="0.15">
      <c r="M360" s="61"/>
    </row>
    <row r="361" spans="13:13" ht="13.5" customHeight="1" x14ac:dyDescent="0.15">
      <c r="M361" s="61"/>
    </row>
    <row r="362" spans="13:13" ht="13.5" customHeight="1" x14ac:dyDescent="0.15">
      <c r="M362" s="61"/>
    </row>
    <row r="363" spans="13:13" ht="13.5" customHeight="1" x14ac:dyDescent="0.15">
      <c r="M363" s="61"/>
    </row>
    <row r="364" spans="13:13" ht="13.5" customHeight="1" x14ac:dyDescent="0.15">
      <c r="M364" s="61"/>
    </row>
    <row r="365" spans="13:13" ht="13.5" customHeight="1" x14ac:dyDescent="0.15">
      <c r="M365" s="61"/>
    </row>
    <row r="366" spans="13:13" ht="13.5" customHeight="1" x14ac:dyDescent="0.15">
      <c r="M366" s="61"/>
    </row>
    <row r="367" spans="13:13" ht="13.5" customHeight="1" x14ac:dyDescent="0.15">
      <c r="M367" s="61"/>
    </row>
    <row r="368" spans="13:13" ht="13.5" customHeight="1" x14ac:dyDescent="0.15">
      <c r="M368" s="61"/>
    </row>
    <row r="369" spans="13:13" ht="13.5" customHeight="1" x14ac:dyDescent="0.15">
      <c r="M369" s="61"/>
    </row>
    <row r="370" spans="13:13" ht="13.5" customHeight="1" x14ac:dyDescent="0.15">
      <c r="M370" s="61"/>
    </row>
    <row r="371" spans="13:13" ht="13.5" customHeight="1" x14ac:dyDescent="0.15">
      <c r="M371" s="61"/>
    </row>
    <row r="372" spans="13:13" ht="13.5" customHeight="1" x14ac:dyDescent="0.15">
      <c r="M372" s="61"/>
    </row>
    <row r="373" spans="13:13" ht="13.5" customHeight="1" x14ac:dyDescent="0.15">
      <c r="M373" s="61"/>
    </row>
    <row r="374" spans="13:13" ht="13.5" customHeight="1" x14ac:dyDescent="0.15">
      <c r="M374" s="61"/>
    </row>
    <row r="375" spans="13:13" ht="13.5" customHeight="1" x14ac:dyDescent="0.15">
      <c r="M375" s="61"/>
    </row>
    <row r="376" spans="13:13" ht="13.5" customHeight="1" x14ac:dyDescent="0.15">
      <c r="M376" s="61"/>
    </row>
    <row r="377" spans="13:13" ht="13.5" customHeight="1" x14ac:dyDescent="0.15">
      <c r="M377" s="61"/>
    </row>
    <row r="378" spans="13:13" ht="13.5" customHeight="1" x14ac:dyDescent="0.15">
      <c r="M378" s="61"/>
    </row>
    <row r="379" spans="13:13" ht="13.5" customHeight="1" x14ac:dyDescent="0.15">
      <c r="M379" s="61"/>
    </row>
    <row r="380" spans="13:13" ht="13.5" customHeight="1" x14ac:dyDescent="0.15">
      <c r="M380" s="61"/>
    </row>
    <row r="381" spans="13:13" ht="13.5" customHeight="1" x14ac:dyDescent="0.15">
      <c r="M381" s="61"/>
    </row>
    <row r="382" spans="13:13" ht="13.5" customHeight="1" x14ac:dyDescent="0.15">
      <c r="M382" s="61"/>
    </row>
    <row r="383" spans="13:13" ht="13.5" customHeight="1" x14ac:dyDescent="0.15">
      <c r="M383" s="61"/>
    </row>
    <row r="384" spans="13:13" ht="13.5" customHeight="1" x14ac:dyDescent="0.15">
      <c r="M384" s="61"/>
    </row>
    <row r="385" spans="13:13" ht="13.5" customHeight="1" x14ac:dyDescent="0.15">
      <c r="M385" s="61"/>
    </row>
    <row r="386" spans="13:13" ht="13.5" customHeight="1" x14ac:dyDescent="0.15">
      <c r="M386" s="61"/>
    </row>
    <row r="387" spans="13:13" ht="13.5" customHeight="1" x14ac:dyDescent="0.15">
      <c r="M387" s="61"/>
    </row>
    <row r="388" spans="13:13" ht="13.5" customHeight="1" x14ac:dyDescent="0.15">
      <c r="M388" s="61"/>
    </row>
    <row r="389" spans="13:13" ht="13.5" customHeight="1" x14ac:dyDescent="0.15">
      <c r="M389" s="61"/>
    </row>
    <row r="390" spans="13:13" ht="13.5" customHeight="1" x14ac:dyDescent="0.15">
      <c r="M390" s="61"/>
    </row>
    <row r="391" spans="13:13" ht="13.5" customHeight="1" x14ac:dyDescent="0.15">
      <c r="M391" s="61"/>
    </row>
    <row r="392" spans="13:13" ht="13.5" customHeight="1" x14ac:dyDescent="0.15">
      <c r="M392" s="61"/>
    </row>
    <row r="393" spans="13:13" ht="13.5" customHeight="1" x14ac:dyDescent="0.15">
      <c r="M393" s="61"/>
    </row>
    <row r="394" spans="13:13" ht="13.5" customHeight="1" x14ac:dyDescent="0.15">
      <c r="M394" s="61"/>
    </row>
    <row r="395" spans="13:13" ht="13.5" customHeight="1" x14ac:dyDescent="0.15">
      <c r="M395" s="61"/>
    </row>
    <row r="396" spans="13:13" ht="13.5" customHeight="1" x14ac:dyDescent="0.15">
      <c r="M396" s="61"/>
    </row>
    <row r="397" spans="13:13" ht="13.5" customHeight="1" x14ac:dyDescent="0.15">
      <c r="M397" s="61"/>
    </row>
    <row r="398" spans="13:13" ht="13.5" customHeight="1" x14ac:dyDescent="0.15">
      <c r="M398" s="61"/>
    </row>
    <row r="399" spans="13:13" ht="13.5" customHeight="1" x14ac:dyDescent="0.15">
      <c r="M399" s="61"/>
    </row>
    <row r="400" spans="13:13" ht="13.5" customHeight="1" x14ac:dyDescent="0.15">
      <c r="M400" s="61"/>
    </row>
    <row r="401" spans="13:13" ht="13.5" customHeight="1" x14ac:dyDescent="0.15">
      <c r="M401" s="61"/>
    </row>
    <row r="402" spans="13:13" ht="13.5" customHeight="1" x14ac:dyDescent="0.15">
      <c r="M402" s="61"/>
    </row>
    <row r="403" spans="13:13" ht="13.5" customHeight="1" x14ac:dyDescent="0.15">
      <c r="M403" s="61"/>
    </row>
    <row r="404" spans="13:13" ht="13.5" customHeight="1" x14ac:dyDescent="0.15">
      <c r="M404" s="61"/>
    </row>
    <row r="405" spans="13:13" ht="13.5" customHeight="1" x14ac:dyDescent="0.15">
      <c r="M405" s="61"/>
    </row>
    <row r="406" spans="13:13" ht="13.5" customHeight="1" x14ac:dyDescent="0.15">
      <c r="M406" s="61"/>
    </row>
    <row r="407" spans="13:13" ht="13.5" customHeight="1" x14ac:dyDescent="0.15">
      <c r="M407" s="61"/>
    </row>
    <row r="408" spans="13:13" ht="13.5" customHeight="1" x14ac:dyDescent="0.15">
      <c r="M408" s="61"/>
    </row>
    <row r="409" spans="13:13" ht="13.5" customHeight="1" x14ac:dyDescent="0.15">
      <c r="M409" s="61"/>
    </row>
    <row r="410" spans="13:13" ht="13.5" customHeight="1" x14ac:dyDescent="0.15">
      <c r="M410" s="61"/>
    </row>
    <row r="411" spans="13:13" ht="13.5" customHeight="1" x14ac:dyDescent="0.15">
      <c r="M411" s="61"/>
    </row>
    <row r="412" spans="13:13" ht="13.5" customHeight="1" x14ac:dyDescent="0.15">
      <c r="M412" s="61"/>
    </row>
    <row r="413" spans="13:13" ht="13.5" customHeight="1" x14ac:dyDescent="0.15">
      <c r="M413" s="61"/>
    </row>
    <row r="414" spans="13:13" ht="13.5" customHeight="1" x14ac:dyDescent="0.15">
      <c r="M414" s="61"/>
    </row>
    <row r="415" spans="13:13" ht="13.5" customHeight="1" x14ac:dyDescent="0.15">
      <c r="M415" s="61"/>
    </row>
    <row r="416" spans="13:13" ht="13.5" customHeight="1" x14ac:dyDescent="0.15">
      <c r="M416" s="61"/>
    </row>
    <row r="417" spans="13:13" ht="13.5" customHeight="1" x14ac:dyDescent="0.15">
      <c r="M417" s="61"/>
    </row>
    <row r="418" spans="13:13" ht="13.5" customHeight="1" x14ac:dyDescent="0.15">
      <c r="M418" s="61"/>
    </row>
    <row r="419" spans="13:13" ht="13.5" customHeight="1" x14ac:dyDescent="0.15">
      <c r="M419" s="61"/>
    </row>
    <row r="420" spans="13:13" ht="13.5" customHeight="1" x14ac:dyDescent="0.15">
      <c r="M420" s="61"/>
    </row>
    <row r="421" spans="13:13" ht="13.5" customHeight="1" x14ac:dyDescent="0.15">
      <c r="M421" s="61"/>
    </row>
    <row r="422" spans="13:13" ht="13.5" customHeight="1" x14ac:dyDescent="0.15">
      <c r="M422" s="61"/>
    </row>
    <row r="423" spans="13:13" ht="13.5" customHeight="1" x14ac:dyDescent="0.15">
      <c r="M423" s="61"/>
    </row>
    <row r="424" spans="13:13" ht="13.5" customHeight="1" x14ac:dyDescent="0.15">
      <c r="M424" s="61"/>
    </row>
    <row r="425" spans="13:13" ht="13.5" customHeight="1" x14ac:dyDescent="0.15">
      <c r="M425" s="61"/>
    </row>
    <row r="426" spans="13:13" ht="13.5" customHeight="1" x14ac:dyDescent="0.15">
      <c r="M426" s="61"/>
    </row>
    <row r="427" spans="13:13" ht="13.5" customHeight="1" x14ac:dyDescent="0.15">
      <c r="M427" s="61"/>
    </row>
    <row r="428" spans="13:13" ht="13.5" customHeight="1" x14ac:dyDescent="0.15">
      <c r="M428" s="61"/>
    </row>
    <row r="429" spans="13:13" ht="13.5" customHeight="1" x14ac:dyDescent="0.15">
      <c r="M429" s="61"/>
    </row>
    <row r="430" spans="13:13" ht="13.5" customHeight="1" x14ac:dyDescent="0.15">
      <c r="M430" s="61"/>
    </row>
    <row r="431" spans="13:13" ht="13.5" customHeight="1" x14ac:dyDescent="0.15">
      <c r="M431" s="61"/>
    </row>
    <row r="432" spans="13:13" ht="13.5" customHeight="1" x14ac:dyDescent="0.15">
      <c r="M432" s="61"/>
    </row>
    <row r="433" spans="13:13" ht="13.5" customHeight="1" x14ac:dyDescent="0.15">
      <c r="M433" s="61"/>
    </row>
    <row r="434" spans="13:13" ht="13.5" customHeight="1" x14ac:dyDescent="0.15">
      <c r="M434" s="61"/>
    </row>
    <row r="435" spans="13:13" ht="13.5" customHeight="1" x14ac:dyDescent="0.15">
      <c r="M435" s="61"/>
    </row>
    <row r="436" spans="13:13" ht="13.5" customHeight="1" x14ac:dyDescent="0.15">
      <c r="M436" s="61"/>
    </row>
    <row r="437" spans="13:13" ht="13.5" customHeight="1" x14ac:dyDescent="0.15">
      <c r="M437" s="61"/>
    </row>
    <row r="438" spans="13:13" ht="13.5" customHeight="1" x14ac:dyDescent="0.15">
      <c r="M438" s="61"/>
    </row>
    <row r="439" spans="13:13" ht="13.5" customHeight="1" x14ac:dyDescent="0.15">
      <c r="M439" s="61"/>
    </row>
    <row r="440" spans="13:13" ht="13.5" customHeight="1" x14ac:dyDescent="0.15">
      <c r="M440" s="61"/>
    </row>
    <row r="441" spans="13:13" ht="13.5" customHeight="1" x14ac:dyDescent="0.15">
      <c r="M441" s="61"/>
    </row>
    <row r="442" spans="13:13" ht="13.5" customHeight="1" x14ac:dyDescent="0.15">
      <c r="M442" s="61"/>
    </row>
    <row r="443" spans="13:13" ht="13.5" customHeight="1" x14ac:dyDescent="0.15">
      <c r="M443" s="61"/>
    </row>
    <row r="444" spans="13:13" ht="13.5" customHeight="1" x14ac:dyDescent="0.15">
      <c r="M444" s="61"/>
    </row>
    <row r="445" spans="13:13" ht="13.5" customHeight="1" x14ac:dyDescent="0.15">
      <c r="M445" s="61"/>
    </row>
    <row r="446" spans="13:13" ht="13.5" customHeight="1" x14ac:dyDescent="0.15">
      <c r="M446" s="61"/>
    </row>
    <row r="447" spans="13:13" ht="13.5" customHeight="1" x14ac:dyDescent="0.15">
      <c r="M447" s="61"/>
    </row>
    <row r="448" spans="13:13" ht="13.5" customHeight="1" x14ac:dyDescent="0.15">
      <c r="M448" s="61"/>
    </row>
    <row r="449" spans="13:13" ht="13.5" customHeight="1" x14ac:dyDescent="0.15">
      <c r="M449" s="61"/>
    </row>
    <row r="450" spans="13:13" ht="13.5" customHeight="1" x14ac:dyDescent="0.15">
      <c r="M450" s="61"/>
    </row>
    <row r="451" spans="13:13" ht="13.5" customHeight="1" x14ac:dyDescent="0.15">
      <c r="M451" s="61"/>
    </row>
    <row r="452" spans="13:13" ht="13.5" customHeight="1" x14ac:dyDescent="0.15">
      <c r="M452" s="61"/>
    </row>
    <row r="453" spans="13:13" ht="13.5" customHeight="1" x14ac:dyDescent="0.15">
      <c r="M453" s="61"/>
    </row>
    <row r="454" spans="13:13" ht="13.5" customHeight="1" x14ac:dyDescent="0.15">
      <c r="M454" s="61"/>
    </row>
    <row r="455" spans="13:13" ht="13.5" customHeight="1" x14ac:dyDescent="0.15">
      <c r="M455" s="61"/>
    </row>
    <row r="456" spans="13:13" ht="13.5" customHeight="1" x14ac:dyDescent="0.15">
      <c r="M456" s="61"/>
    </row>
    <row r="457" spans="13:13" ht="13.5" customHeight="1" x14ac:dyDescent="0.15">
      <c r="M457" s="61"/>
    </row>
    <row r="458" spans="13:13" ht="13.5" customHeight="1" x14ac:dyDescent="0.15">
      <c r="M458" s="61"/>
    </row>
    <row r="459" spans="13:13" ht="13.5" customHeight="1" x14ac:dyDescent="0.15">
      <c r="M459" s="61"/>
    </row>
    <row r="460" spans="13:13" ht="13.5" customHeight="1" x14ac:dyDescent="0.15">
      <c r="M460" s="61"/>
    </row>
    <row r="461" spans="13:13" ht="13.5" customHeight="1" x14ac:dyDescent="0.15">
      <c r="M461" s="61"/>
    </row>
    <row r="462" spans="13:13" ht="13.5" customHeight="1" x14ac:dyDescent="0.15">
      <c r="M462" s="61"/>
    </row>
    <row r="463" spans="13:13" ht="13.5" customHeight="1" x14ac:dyDescent="0.15">
      <c r="M463" s="61"/>
    </row>
    <row r="464" spans="13:13" ht="13.5" customHeight="1" x14ac:dyDescent="0.15">
      <c r="M464" s="61"/>
    </row>
    <row r="465" spans="13:13" ht="13.5" customHeight="1" x14ac:dyDescent="0.15">
      <c r="M465" s="61"/>
    </row>
    <row r="466" spans="13:13" ht="13.5" customHeight="1" x14ac:dyDescent="0.15">
      <c r="M466" s="61"/>
    </row>
    <row r="467" spans="13:13" ht="13.5" customHeight="1" x14ac:dyDescent="0.15">
      <c r="M467" s="61"/>
    </row>
    <row r="468" spans="13:13" ht="13.5" customHeight="1" x14ac:dyDescent="0.15">
      <c r="M468" s="61"/>
    </row>
    <row r="469" spans="13:13" ht="13.5" customHeight="1" x14ac:dyDescent="0.15">
      <c r="M469" s="61"/>
    </row>
    <row r="470" spans="13:13" ht="13.5" customHeight="1" x14ac:dyDescent="0.15">
      <c r="M470" s="61"/>
    </row>
    <row r="471" spans="13:13" ht="13.5" customHeight="1" x14ac:dyDescent="0.15">
      <c r="M471" s="61"/>
    </row>
    <row r="472" spans="13:13" ht="13.5" customHeight="1" x14ac:dyDescent="0.15">
      <c r="M472" s="61"/>
    </row>
    <row r="473" spans="13:13" ht="13.5" customHeight="1" x14ac:dyDescent="0.15">
      <c r="M473" s="61"/>
    </row>
    <row r="474" spans="13:13" ht="13.5" customHeight="1" x14ac:dyDescent="0.15">
      <c r="M474" s="61"/>
    </row>
    <row r="475" spans="13:13" ht="13.5" customHeight="1" x14ac:dyDescent="0.15">
      <c r="M475" s="61"/>
    </row>
    <row r="476" spans="13:13" ht="13.5" customHeight="1" x14ac:dyDescent="0.15">
      <c r="M476" s="61"/>
    </row>
    <row r="477" spans="13:13" ht="13.5" customHeight="1" x14ac:dyDescent="0.15">
      <c r="M477" s="61"/>
    </row>
    <row r="478" spans="13:13" ht="13.5" customHeight="1" x14ac:dyDescent="0.15">
      <c r="M478" s="61"/>
    </row>
    <row r="479" spans="13:13" ht="13.5" customHeight="1" x14ac:dyDescent="0.15">
      <c r="M479" s="61"/>
    </row>
    <row r="480" spans="13:13" ht="13.5" customHeight="1" x14ac:dyDescent="0.15">
      <c r="M480" s="61"/>
    </row>
    <row r="481" spans="13:13" ht="13.5" customHeight="1" x14ac:dyDescent="0.15">
      <c r="M481" s="61"/>
    </row>
    <row r="482" spans="13:13" ht="13.5" customHeight="1" x14ac:dyDescent="0.15">
      <c r="M482" s="61"/>
    </row>
    <row r="483" spans="13:13" ht="13.5" customHeight="1" x14ac:dyDescent="0.15">
      <c r="M483" s="61"/>
    </row>
    <row r="484" spans="13:13" ht="13.5" customHeight="1" x14ac:dyDescent="0.15">
      <c r="M484" s="61"/>
    </row>
    <row r="485" spans="13:13" ht="13.5" customHeight="1" x14ac:dyDescent="0.15">
      <c r="M485" s="61"/>
    </row>
    <row r="486" spans="13:13" ht="13.5" customHeight="1" x14ac:dyDescent="0.15">
      <c r="M486" s="61"/>
    </row>
    <row r="487" spans="13:13" ht="13.5" customHeight="1" x14ac:dyDescent="0.15">
      <c r="M487" s="61"/>
    </row>
    <row r="488" spans="13:13" ht="13.5" customHeight="1" x14ac:dyDescent="0.15">
      <c r="M488" s="61"/>
    </row>
    <row r="489" spans="13:13" ht="13.5" customHeight="1" x14ac:dyDescent="0.15">
      <c r="M489" s="61"/>
    </row>
    <row r="490" spans="13:13" ht="13.5" customHeight="1" x14ac:dyDescent="0.15">
      <c r="M490" s="61"/>
    </row>
    <row r="491" spans="13:13" ht="13.5" customHeight="1" x14ac:dyDescent="0.15">
      <c r="M491" s="61"/>
    </row>
    <row r="492" spans="13:13" ht="13.5" customHeight="1" x14ac:dyDescent="0.15">
      <c r="M492" s="61"/>
    </row>
    <row r="493" spans="13:13" ht="13.5" customHeight="1" x14ac:dyDescent="0.15">
      <c r="M493" s="61"/>
    </row>
    <row r="494" spans="13:13" ht="13.5" customHeight="1" x14ac:dyDescent="0.15">
      <c r="M494" s="61"/>
    </row>
    <row r="495" spans="13:13" ht="13.5" customHeight="1" x14ac:dyDescent="0.15">
      <c r="M495" s="61"/>
    </row>
    <row r="496" spans="13:13" ht="13.5" customHeight="1" x14ac:dyDescent="0.15">
      <c r="M496" s="61"/>
    </row>
    <row r="497" spans="13:13" ht="13.5" customHeight="1" x14ac:dyDescent="0.15">
      <c r="M497" s="61"/>
    </row>
    <row r="498" spans="13:13" ht="13.5" customHeight="1" x14ac:dyDescent="0.15">
      <c r="M498" s="61"/>
    </row>
    <row r="499" spans="13:13" ht="13.5" customHeight="1" x14ac:dyDescent="0.15">
      <c r="M499" s="61"/>
    </row>
    <row r="500" spans="13:13" ht="13.5" customHeight="1" x14ac:dyDescent="0.15">
      <c r="M500" s="61"/>
    </row>
    <row r="501" spans="13:13" ht="13.5" customHeight="1" x14ac:dyDescent="0.15">
      <c r="M501" s="61"/>
    </row>
    <row r="502" spans="13:13" ht="13.5" customHeight="1" x14ac:dyDescent="0.15">
      <c r="M502" s="61"/>
    </row>
    <row r="503" spans="13:13" ht="13.5" customHeight="1" x14ac:dyDescent="0.15">
      <c r="M503" s="61"/>
    </row>
    <row r="504" spans="13:13" ht="13.5" customHeight="1" x14ac:dyDescent="0.15">
      <c r="M504" s="61"/>
    </row>
    <row r="505" spans="13:13" ht="13.5" customHeight="1" x14ac:dyDescent="0.15">
      <c r="M505" s="61"/>
    </row>
    <row r="506" spans="13:13" ht="13.5" customHeight="1" x14ac:dyDescent="0.15">
      <c r="M506" s="61"/>
    </row>
    <row r="507" spans="13:13" ht="13.5" customHeight="1" x14ac:dyDescent="0.15">
      <c r="M507" s="61"/>
    </row>
    <row r="508" spans="13:13" ht="13.5" customHeight="1" x14ac:dyDescent="0.15">
      <c r="M508" s="61"/>
    </row>
    <row r="509" spans="13:13" ht="13.5" customHeight="1" x14ac:dyDescent="0.15">
      <c r="M509" s="61"/>
    </row>
    <row r="510" spans="13:13" ht="13.5" customHeight="1" x14ac:dyDescent="0.15">
      <c r="M510" s="61"/>
    </row>
    <row r="511" spans="13:13" ht="13.5" customHeight="1" x14ac:dyDescent="0.15">
      <c r="M511" s="61"/>
    </row>
    <row r="512" spans="13:13" ht="13.5" customHeight="1" x14ac:dyDescent="0.15">
      <c r="M512" s="61"/>
    </row>
    <row r="513" spans="13:13" ht="13.5" customHeight="1" x14ac:dyDescent="0.15">
      <c r="M513" s="61"/>
    </row>
    <row r="514" spans="13:13" ht="13.5" customHeight="1" x14ac:dyDescent="0.15">
      <c r="M514" s="61"/>
    </row>
    <row r="515" spans="13:13" ht="13.5" customHeight="1" x14ac:dyDescent="0.15">
      <c r="M515" s="61"/>
    </row>
    <row r="516" spans="13:13" ht="13.5" customHeight="1" x14ac:dyDescent="0.15">
      <c r="M516" s="61"/>
    </row>
    <row r="517" spans="13:13" ht="13.5" customHeight="1" x14ac:dyDescent="0.15">
      <c r="M517" s="61"/>
    </row>
    <row r="518" spans="13:13" ht="13.5" customHeight="1" x14ac:dyDescent="0.15">
      <c r="M518" s="61"/>
    </row>
    <row r="519" spans="13:13" ht="13.5" customHeight="1" x14ac:dyDescent="0.15">
      <c r="M519" s="61"/>
    </row>
    <row r="520" spans="13:13" ht="13.5" customHeight="1" x14ac:dyDescent="0.15">
      <c r="M520" s="61"/>
    </row>
    <row r="521" spans="13:13" ht="13.5" customHeight="1" x14ac:dyDescent="0.15">
      <c r="M521" s="61"/>
    </row>
    <row r="522" spans="13:13" ht="13.5" customHeight="1" x14ac:dyDescent="0.15">
      <c r="M522" s="61"/>
    </row>
    <row r="523" spans="13:13" ht="13.5" customHeight="1" x14ac:dyDescent="0.15">
      <c r="M523" s="61"/>
    </row>
    <row r="524" spans="13:13" ht="13.5" customHeight="1" x14ac:dyDescent="0.15">
      <c r="M524" s="61"/>
    </row>
    <row r="525" spans="13:13" ht="13.5" customHeight="1" x14ac:dyDescent="0.15">
      <c r="M525" s="61"/>
    </row>
    <row r="526" spans="13:13" ht="13.5" customHeight="1" x14ac:dyDescent="0.15">
      <c r="M526" s="61"/>
    </row>
    <row r="527" spans="13:13" ht="13.5" customHeight="1" x14ac:dyDescent="0.15">
      <c r="M527" s="61"/>
    </row>
    <row r="528" spans="13:13" ht="13.5" customHeight="1" x14ac:dyDescent="0.15">
      <c r="M528" s="61"/>
    </row>
    <row r="529" spans="13:13" ht="13.5" customHeight="1" x14ac:dyDescent="0.15">
      <c r="M529" s="61"/>
    </row>
    <row r="530" spans="13:13" ht="13.5" customHeight="1" x14ac:dyDescent="0.15">
      <c r="M530" s="61"/>
    </row>
    <row r="531" spans="13:13" ht="13.5" customHeight="1" x14ac:dyDescent="0.15">
      <c r="M531" s="61"/>
    </row>
    <row r="532" spans="13:13" ht="13.5" customHeight="1" x14ac:dyDescent="0.15">
      <c r="M532" s="61"/>
    </row>
    <row r="533" spans="13:13" ht="13.5" customHeight="1" x14ac:dyDescent="0.15">
      <c r="M533" s="61"/>
    </row>
    <row r="534" spans="13:13" ht="13.5" customHeight="1" x14ac:dyDescent="0.15">
      <c r="M534" s="61"/>
    </row>
    <row r="535" spans="13:13" ht="13.5" customHeight="1" x14ac:dyDescent="0.15">
      <c r="M535" s="61"/>
    </row>
    <row r="536" spans="13:13" ht="13.5" customHeight="1" x14ac:dyDescent="0.15">
      <c r="M536" s="61"/>
    </row>
    <row r="537" spans="13:13" ht="13.5" customHeight="1" x14ac:dyDescent="0.15">
      <c r="M537" s="61"/>
    </row>
    <row r="538" spans="13:13" ht="13.5" customHeight="1" x14ac:dyDescent="0.15">
      <c r="M538" s="61"/>
    </row>
    <row r="539" spans="13:13" ht="13.5" customHeight="1" x14ac:dyDescent="0.15">
      <c r="M539" s="61"/>
    </row>
    <row r="540" spans="13:13" ht="13.5" customHeight="1" x14ac:dyDescent="0.15">
      <c r="M540" s="61"/>
    </row>
    <row r="541" spans="13:13" ht="13.5" customHeight="1" x14ac:dyDescent="0.15">
      <c r="M541" s="61"/>
    </row>
    <row r="542" spans="13:13" ht="13.5" customHeight="1" x14ac:dyDescent="0.15">
      <c r="M542" s="61"/>
    </row>
    <row r="543" spans="13:13" ht="13.5" customHeight="1" x14ac:dyDescent="0.15">
      <c r="M543" s="61"/>
    </row>
    <row r="544" spans="13:13" ht="13.5" customHeight="1" x14ac:dyDescent="0.15">
      <c r="M544" s="61"/>
    </row>
    <row r="545" spans="13:13" ht="13.5" customHeight="1" x14ac:dyDescent="0.15">
      <c r="M545" s="61"/>
    </row>
    <row r="546" spans="13:13" ht="13.5" customHeight="1" x14ac:dyDescent="0.15">
      <c r="M546" s="61"/>
    </row>
    <row r="547" spans="13:13" ht="13.5" customHeight="1" x14ac:dyDescent="0.15">
      <c r="M547" s="61"/>
    </row>
    <row r="548" spans="13:13" ht="13.5" customHeight="1" x14ac:dyDescent="0.15">
      <c r="M548" s="61"/>
    </row>
    <row r="549" spans="13:13" ht="13.5" customHeight="1" x14ac:dyDescent="0.15">
      <c r="M549" s="61"/>
    </row>
    <row r="550" spans="13:13" ht="13.5" customHeight="1" x14ac:dyDescent="0.15">
      <c r="M550" s="61"/>
    </row>
    <row r="551" spans="13:13" ht="13.5" customHeight="1" x14ac:dyDescent="0.15">
      <c r="M551" s="61"/>
    </row>
    <row r="552" spans="13:13" ht="13.5" customHeight="1" x14ac:dyDescent="0.15">
      <c r="M552" s="61"/>
    </row>
    <row r="553" spans="13:13" ht="13.5" customHeight="1" x14ac:dyDescent="0.15">
      <c r="M553" s="61"/>
    </row>
    <row r="554" spans="13:13" ht="13.5" customHeight="1" x14ac:dyDescent="0.15">
      <c r="M554" s="61"/>
    </row>
    <row r="555" spans="13:13" ht="13.5" customHeight="1" x14ac:dyDescent="0.15">
      <c r="M555" s="61"/>
    </row>
    <row r="556" spans="13:13" ht="13.5" customHeight="1" x14ac:dyDescent="0.15">
      <c r="M556" s="61"/>
    </row>
    <row r="557" spans="13:13" ht="13.5" customHeight="1" x14ac:dyDescent="0.15">
      <c r="M557" s="61"/>
    </row>
    <row r="558" spans="13:13" ht="13.5" customHeight="1" x14ac:dyDescent="0.15">
      <c r="M558" s="61"/>
    </row>
    <row r="559" spans="13:13" ht="13.5" customHeight="1" x14ac:dyDescent="0.15">
      <c r="M559" s="61"/>
    </row>
    <row r="560" spans="13:13" ht="13.5" customHeight="1" x14ac:dyDescent="0.15">
      <c r="M560" s="61"/>
    </row>
    <row r="561" spans="13:13" ht="13.5" customHeight="1" x14ac:dyDescent="0.15">
      <c r="M561" s="61"/>
    </row>
    <row r="562" spans="13:13" ht="13.5" customHeight="1" x14ac:dyDescent="0.15">
      <c r="M562" s="61"/>
    </row>
    <row r="563" spans="13:13" ht="13.5" customHeight="1" x14ac:dyDescent="0.15">
      <c r="M563" s="61"/>
    </row>
    <row r="564" spans="13:13" ht="13.5" customHeight="1" x14ac:dyDescent="0.15">
      <c r="M564" s="61"/>
    </row>
    <row r="565" spans="13:13" ht="13.5" customHeight="1" x14ac:dyDescent="0.15">
      <c r="M565" s="61"/>
    </row>
    <row r="566" spans="13:13" ht="13.5" customHeight="1" x14ac:dyDescent="0.15">
      <c r="M566" s="61"/>
    </row>
    <row r="567" spans="13:13" ht="13.5" customHeight="1" x14ac:dyDescent="0.15">
      <c r="M567" s="61"/>
    </row>
    <row r="568" spans="13:13" ht="13.5" customHeight="1" x14ac:dyDescent="0.15">
      <c r="M568" s="61"/>
    </row>
    <row r="569" spans="13:13" ht="13.5" customHeight="1" x14ac:dyDescent="0.15">
      <c r="M569" s="61"/>
    </row>
    <row r="570" spans="13:13" ht="13.5" customHeight="1" x14ac:dyDescent="0.15">
      <c r="M570" s="61"/>
    </row>
    <row r="571" spans="13:13" ht="13.5" customHeight="1" x14ac:dyDescent="0.15">
      <c r="M571" s="61"/>
    </row>
    <row r="572" spans="13:13" ht="13.5" customHeight="1" x14ac:dyDescent="0.15">
      <c r="M572" s="61"/>
    </row>
    <row r="573" spans="13:13" ht="13.5" customHeight="1" x14ac:dyDescent="0.15">
      <c r="M573" s="61"/>
    </row>
    <row r="574" spans="13:13" ht="13.5" customHeight="1" x14ac:dyDescent="0.15">
      <c r="M574" s="61"/>
    </row>
    <row r="575" spans="13:13" ht="13.5" customHeight="1" x14ac:dyDescent="0.15">
      <c r="M575" s="61"/>
    </row>
    <row r="576" spans="13:13" ht="13.5" customHeight="1" x14ac:dyDescent="0.15">
      <c r="M576" s="61"/>
    </row>
    <row r="577" spans="13:13" ht="13.5" customHeight="1" x14ac:dyDescent="0.15">
      <c r="M577" s="61"/>
    </row>
    <row r="578" spans="13:13" ht="13.5" customHeight="1" x14ac:dyDescent="0.15">
      <c r="M578" s="61"/>
    </row>
    <row r="579" spans="13:13" ht="13.5" customHeight="1" x14ac:dyDescent="0.15">
      <c r="M579" s="61"/>
    </row>
    <row r="580" spans="13:13" ht="13.5" customHeight="1" x14ac:dyDescent="0.15">
      <c r="M580" s="61"/>
    </row>
    <row r="581" spans="13:13" ht="13.5" customHeight="1" x14ac:dyDescent="0.15">
      <c r="M581" s="61"/>
    </row>
    <row r="582" spans="13:13" ht="13.5" customHeight="1" x14ac:dyDescent="0.15">
      <c r="M582" s="61"/>
    </row>
    <row r="583" spans="13:13" ht="13.5" customHeight="1" x14ac:dyDescent="0.15">
      <c r="M583" s="61"/>
    </row>
    <row r="584" spans="13:13" ht="13.5" customHeight="1" x14ac:dyDescent="0.15">
      <c r="M584" s="61"/>
    </row>
    <row r="585" spans="13:13" ht="13.5" customHeight="1" x14ac:dyDescent="0.15">
      <c r="M585" s="61"/>
    </row>
    <row r="586" spans="13:13" ht="13.5" customHeight="1" x14ac:dyDescent="0.15">
      <c r="M586" s="61"/>
    </row>
    <row r="587" spans="13:13" ht="13.5" customHeight="1" x14ac:dyDescent="0.15">
      <c r="M587" s="61"/>
    </row>
    <row r="588" spans="13:13" ht="13.5" customHeight="1" x14ac:dyDescent="0.15">
      <c r="M588" s="61"/>
    </row>
    <row r="589" spans="13:13" ht="13.5" customHeight="1" x14ac:dyDescent="0.15">
      <c r="M589" s="61"/>
    </row>
    <row r="590" spans="13:13" ht="13.5" customHeight="1" x14ac:dyDescent="0.15">
      <c r="M590" s="61"/>
    </row>
    <row r="591" spans="13:13" ht="13.5" customHeight="1" x14ac:dyDescent="0.15">
      <c r="M591" s="61"/>
    </row>
    <row r="592" spans="13:13" ht="13.5" customHeight="1" x14ac:dyDescent="0.15">
      <c r="M592" s="61"/>
    </row>
    <row r="593" spans="13:13" ht="13.5" customHeight="1" x14ac:dyDescent="0.15">
      <c r="M593" s="61"/>
    </row>
    <row r="594" spans="13:13" ht="13.5" customHeight="1" x14ac:dyDescent="0.15">
      <c r="M594" s="61"/>
    </row>
    <row r="595" spans="13:13" ht="13.5" customHeight="1" x14ac:dyDescent="0.15">
      <c r="M595" s="61"/>
    </row>
    <row r="596" spans="13:13" ht="13.5" customHeight="1" x14ac:dyDescent="0.15">
      <c r="M596" s="61"/>
    </row>
    <row r="597" spans="13:13" ht="13.5" customHeight="1" x14ac:dyDescent="0.15">
      <c r="M597" s="61"/>
    </row>
    <row r="598" spans="13:13" ht="13.5" customHeight="1" x14ac:dyDescent="0.15">
      <c r="M598" s="61"/>
    </row>
    <row r="599" spans="13:13" ht="13.5" customHeight="1" x14ac:dyDescent="0.15">
      <c r="M599" s="61"/>
    </row>
    <row r="600" spans="13:13" ht="13.5" customHeight="1" x14ac:dyDescent="0.15">
      <c r="M600" s="61"/>
    </row>
    <row r="601" spans="13:13" ht="13.5" customHeight="1" x14ac:dyDescent="0.15">
      <c r="M601" s="61"/>
    </row>
    <row r="602" spans="13:13" ht="13.5" customHeight="1" x14ac:dyDescent="0.15">
      <c r="M602" s="61"/>
    </row>
    <row r="603" spans="13:13" ht="13.5" customHeight="1" x14ac:dyDescent="0.15">
      <c r="M603" s="61"/>
    </row>
    <row r="604" spans="13:13" ht="13.5" customHeight="1" x14ac:dyDescent="0.15">
      <c r="M604" s="61"/>
    </row>
    <row r="605" spans="13:13" ht="13.5" customHeight="1" x14ac:dyDescent="0.15">
      <c r="M605" s="61"/>
    </row>
    <row r="606" spans="13:13" ht="13.5" customHeight="1" x14ac:dyDescent="0.15">
      <c r="M606" s="61"/>
    </row>
    <row r="607" spans="13:13" ht="13.5" customHeight="1" x14ac:dyDescent="0.15">
      <c r="M607" s="61"/>
    </row>
    <row r="608" spans="13:13" ht="13.5" customHeight="1" x14ac:dyDescent="0.15">
      <c r="M608" s="61"/>
    </row>
    <row r="609" spans="13:13" ht="13.5" customHeight="1" x14ac:dyDescent="0.15">
      <c r="M609" s="61"/>
    </row>
    <row r="610" spans="13:13" ht="13.5" customHeight="1" x14ac:dyDescent="0.15">
      <c r="M610" s="61"/>
    </row>
    <row r="611" spans="13:13" ht="13.5" customHeight="1" x14ac:dyDescent="0.15">
      <c r="M611" s="61"/>
    </row>
    <row r="612" spans="13:13" ht="13.5" customHeight="1" x14ac:dyDescent="0.15">
      <c r="M612" s="61"/>
    </row>
    <row r="613" spans="13:13" ht="13.5" customHeight="1" x14ac:dyDescent="0.15">
      <c r="M613" s="61"/>
    </row>
    <row r="614" spans="13:13" ht="13.5" customHeight="1" x14ac:dyDescent="0.15">
      <c r="M614" s="61"/>
    </row>
    <row r="615" spans="13:13" ht="13.5" customHeight="1" x14ac:dyDescent="0.15">
      <c r="M615" s="61"/>
    </row>
    <row r="616" spans="13:13" ht="13.5" customHeight="1" x14ac:dyDescent="0.15">
      <c r="M616" s="61"/>
    </row>
    <row r="617" spans="13:13" ht="13.5" customHeight="1" x14ac:dyDescent="0.15">
      <c r="M617" s="61"/>
    </row>
    <row r="618" spans="13:13" ht="13.5" customHeight="1" x14ac:dyDescent="0.15">
      <c r="M618" s="61"/>
    </row>
    <row r="619" spans="13:13" ht="13.5" customHeight="1" x14ac:dyDescent="0.15">
      <c r="M619" s="61"/>
    </row>
    <row r="620" spans="13:13" ht="13.5" customHeight="1" x14ac:dyDescent="0.15">
      <c r="M620" s="61"/>
    </row>
    <row r="621" spans="13:13" ht="13.5" customHeight="1" x14ac:dyDescent="0.15">
      <c r="M621" s="61"/>
    </row>
    <row r="622" spans="13:13" ht="13.5" customHeight="1" x14ac:dyDescent="0.15">
      <c r="M622" s="61"/>
    </row>
    <row r="623" spans="13:13" ht="13.5" customHeight="1" x14ac:dyDescent="0.15">
      <c r="M623" s="61"/>
    </row>
    <row r="624" spans="13:13" ht="13.5" customHeight="1" x14ac:dyDescent="0.15">
      <c r="M624" s="61"/>
    </row>
    <row r="625" spans="13:13" ht="13.5" customHeight="1" x14ac:dyDescent="0.15">
      <c r="M625" s="61"/>
    </row>
    <row r="626" spans="13:13" ht="13.5" customHeight="1" x14ac:dyDescent="0.15">
      <c r="M626" s="61"/>
    </row>
    <row r="627" spans="13:13" ht="13.5" customHeight="1" x14ac:dyDescent="0.15">
      <c r="M627" s="61"/>
    </row>
    <row r="628" spans="13:13" ht="13.5" customHeight="1" x14ac:dyDescent="0.15">
      <c r="M628" s="61"/>
    </row>
    <row r="629" spans="13:13" ht="13.5" customHeight="1" x14ac:dyDescent="0.15">
      <c r="M629" s="61"/>
    </row>
    <row r="630" spans="13:13" ht="13.5" customHeight="1" x14ac:dyDescent="0.15">
      <c r="M630" s="61"/>
    </row>
    <row r="631" spans="13:13" ht="13.5" customHeight="1" x14ac:dyDescent="0.15">
      <c r="M631" s="61"/>
    </row>
    <row r="632" spans="13:13" ht="13.5" customHeight="1" x14ac:dyDescent="0.15">
      <c r="M632" s="61"/>
    </row>
    <row r="633" spans="13:13" ht="13.5" customHeight="1" x14ac:dyDescent="0.15">
      <c r="M633" s="61"/>
    </row>
    <row r="634" spans="13:13" ht="13.5" customHeight="1" x14ac:dyDescent="0.15">
      <c r="M634" s="61"/>
    </row>
    <row r="635" spans="13:13" ht="13.5" customHeight="1" x14ac:dyDescent="0.15">
      <c r="M635" s="61"/>
    </row>
    <row r="636" spans="13:13" ht="13.5" customHeight="1" x14ac:dyDescent="0.15">
      <c r="M636" s="61"/>
    </row>
    <row r="637" spans="13:13" ht="13.5" customHeight="1" x14ac:dyDescent="0.15">
      <c r="M637" s="61"/>
    </row>
    <row r="638" spans="13:13" ht="13.5" customHeight="1" x14ac:dyDescent="0.15">
      <c r="M638" s="61"/>
    </row>
    <row r="639" spans="13:13" ht="13.5" customHeight="1" x14ac:dyDescent="0.15">
      <c r="M639" s="61"/>
    </row>
    <row r="640" spans="13:13" ht="13.5" customHeight="1" x14ac:dyDescent="0.15">
      <c r="M640" s="61"/>
    </row>
    <row r="641" spans="13:13" ht="13.5" customHeight="1" x14ac:dyDescent="0.15">
      <c r="M641" s="61"/>
    </row>
    <row r="642" spans="13:13" ht="13.5" customHeight="1" x14ac:dyDescent="0.15">
      <c r="M642" s="61"/>
    </row>
    <row r="643" spans="13:13" ht="13.5" customHeight="1" x14ac:dyDescent="0.15">
      <c r="M643" s="61"/>
    </row>
    <row r="644" spans="13:13" ht="13.5" customHeight="1" x14ac:dyDescent="0.15">
      <c r="M644" s="61"/>
    </row>
    <row r="645" spans="13:13" ht="13.5" customHeight="1" x14ac:dyDescent="0.15">
      <c r="M645" s="61"/>
    </row>
    <row r="646" spans="13:13" ht="13.5" customHeight="1" x14ac:dyDescent="0.15">
      <c r="M646" s="61"/>
    </row>
    <row r="647" spans="13:13" ht="13.5" customHeight="1" x14ac:dyDescent="0.15">
      <c r="M647" s="61"/>
    </row>
    <row r="648" spans="13:13" ht="13.5" customHeight="1" x14ac:dyDescent="0.15">
      <c r="M648" s="61"/>
    </row>
    <row r="649" spans="13:13" ht="13.5" customHeight="1" x14ac:dyDescent="0.15">
      <c r="M649" s="61"/>
    </row>
    <row r="650" spans="13:13" ht="13.5" customHeight="1" x14ac:dyDescent="0.15">
      <c r="M650" s="61"/>
    </row>
    <row r="651" spans="13:13" ht="13.5" customHeight="1" x14ac:dyDescent="0.15">
      <c r="M651" s="61"/>
    </row>
    <row r="652" spans="13:13" ht="13.5" customHeight="1" x14ac:dyDescent="0.15">
      <c r="M652" s="61"/>
    </row>
    <row r="653" spans="13:13" ht="13.5" customHeight="1" x14ac:dyDescent="0.15">
      <c r="M653" s="61"/>
    </row>
    <row r="654" spans="13:13" ht="13.5" customHeight="1" x14ac:dyDescent="0.15">
      <c r="M654" s="61"/>
    </row>
    <row r="655" spans="13:13" ht="13.5" customHeight="1" x14ac:dyDescent="0.15">
      <c r="M655" s="61"/>
    </row>
    <row r="656" spans="13:13" ht="13.5" customHeight="1" x14ac:dyDescent="0.15">
      <c r="M656" s="61"/>
    </row>
    <row r="657" spans="13:13" ht="13.5" customHeight="1" x14ac:dyDescent="0.15">
      <c r="M657" s="61"/>
    </row>
    <row r="658" spans="13:13" ht="13.5" customHeight="1" x14ac:dyDescent="0.15">
      <c r="M658" s="61"/>
    </row>
    <row r="659" spans="13:13" ht="13.5" customHeight="1" x14ac:dyDescent="0.15">
      <c r="M659" s="61"/>
    </row>
    <row r="660" spans="13:13" ht="13.5" customHeight="1" x14ac:dyDescent="0.15">
      <c r="M660" s="61"/>
    </row>
    <row r="661" spans="13:13" ht="13.5" customHeight="1" x14ac:dyDescent="0.15">
      <c r="M661" s="61"/>
    </row>
    <row r="662" spans="13:13" ht="13.5" customHeight="1" x14ac:dyDescent="0.15">
      <c r="M662" s="61"/>
    </row>
    <row r="663" spans="13:13" ht="13.5" customHeight="1" x14ac:dyDescent="0.15">
      <c r="M663" s="61"/>
    </row>
    <row r="664" spans="13:13" ht="13.5" customHeight="1" x14ac:dyDescent="0.15">
      <c r="M664" s="61"/>
    </row>
    <row r="665" spans="13:13" ht="13.5" customHeight="1" x14ac:dyDescent="0.15">
      <c r="M665" s="61"/>
    </row>
    <row r="666" spans="13:13" ht="13.5" customHeight="1" x14ac:dyDescent="0.15">
      <c r="M666" s="61"/>
    </row>
    <row r="667" spans="13:13" ht="13.5" customHeight="1" x14ac:dyDescent="0.15">
      <c r="M667" s="61"/>
    </row>
    <row r="668" spans="13:13" ht="13.5" customHeight="1" x14ac:dyDescent="0.15">
      <c r="M668" s="61"/>
    </row>
    <row r="669" spans="13:13" ht="13.5" customHeight="1" x14ac:dyDescent="0.15">
      <c r="M669" s="61"/>
    </row>
    <row r="670" spans="13:13" ht="13.5" customHeight="1" x14ac:dyDescent="0.15">
      <c r="M670" s="61"/>
    </row>
    <row r="671" spans="13:13" ht="13.5" customHeight="1" x14ac:dyDescent="0.15">
      <c r="M671" s="61"/>
    </row>
    <row r="672" spans="13:13" ht="13.5" customHeight="1" x14ac:dyDescent="0.15">
      <c r="M672" s="61"/>
    </row>
    <row r="673" spans="13:13" ht="13.5" customHeight="1" x14ac:dyDescent="0.15">
      <c r="M673" s="61"/>
    </row>
    <row r="674" spans="13:13" ht="13.5" customHeight="1" x14ac:dyDescent="0.15">
      <c r="M674" s="61"/>
    </row>
    <row r="675" spans="13:13" ht="13.5" customHeight="1" x14ac:dyDescent="0.15">
      <c r="M675" s="61"/>
    </row>
    <row r="676" spans="13:13" ht="13.5" customHeight="1" x14ac:dyDescent="0.15">
      <c r="M676" s="61"/>
    </row>
    <row r="677" spans="13:13" ht="13.5" customHeight="1" x14ac:dyDescent="0.15">
      <c r="M677" s="61"/>
    </row>
    <row r="678" spans="13:13" ht="13.5" customHeight="1" x14ac:dyDescent="0.15">
      <c r="M678" s="61"/>
    </row>
    <row r="679" spans="13:13" ht="13.5" customHeight="1" x14ac:dyDescent="0.15">
      <c r="M679" s="61"/>
    </row>
    <row r="680" spans="13:13" ht="13.5" customHeight="1" x14ac:dyDescent="0.15">
      <c r="M680" s="61"/>
    </row>
    <row r="681" spans="13:13" ht="13.5" customHeight="1" x14ac:dyDescent="0.15">
      <c r="M681" s="61"/>
    </row>
    <row r="682" spans="13:13" ht="13.5" customHeight="1" x14ac:dyDescent="0.15">
      <c r="M682" s="61"/>
    </row>
    <row r="683" spans="13:13" ht="13.5" customHeight="1" x14ac:dyDescent="0.15">
      <c r="M683" s="61"/>
    </row>
    <row r="684" spans="13:13" ht="13.5" customHeight="1" x14ac:dyDescent="0.15">
      <c r="M684" s="61"/>
    </row>
    <row r="685" spans="13:13" ht="13.5" customHeight="1" x14ac:dyDescent="0.15">
      <c r="M685" s="61"/>
    </row>
    <row r="686" spans="13:13" ht="13.5" customHeight="1" x14ac:dyDescent="0.15">
      <c r="M686" s="61"/>
    </row>
    <row r="687" spans="13:13" ht="13.5" customHeight="1" x14ac:dyDescent="0.15">
      <c r="M687" s="61"/>
    </row>
    <row r="688" spans="13:13" ht="13.5" customHeight="1" x14ac:dyDescent="0.15">
      <c r="M688" s="61"/>
    </row>
    <row r="689" spans="13:13" ht="13.5" customHeight="1" x14ac:dyDescent="0.15">
      <c r="M689" s="61"/>
    </row>
    <row r="690" spans="13:13" ht="13.5" customHeight="1" x14ac:dyDescent="0.15">
      <c r="M690" s="61"/>
    </row>
    <row r="691" spans="13:13" ht="13.5" customHeight="1" x14ac:dyDescent="0.15">
      <c r="M691" s="61"/>
    </row>
    <row r="692" spans="13:13" ht="13.5" customHeight="1" x14ac:dyDescent="0.15">
      <c r="M692" s="61"/>
    </row>
    <row r="693" spans="13:13" ht="13.5" customHeight="1" x14ac:dyDescent="0.15">
      <c r="M693" s="61"/>
    </row>
    <row r="694" spans="13:13" ht="13.5" customHeight="1" x14ac:dyDescent="0.15">
      <c r="M694" s="61"/>
    </row>
    <row r="695" spans="13:13" ht="13.5" customHeight="1" x14ac:dyDescent="0.15">
      <c r="M695" s="61"/>
    </row>
    <row r="696" spans="13:13" ht="13.5" customHeight="1" x14ac:dyDescent="0.15">
      <c r="M696" s="61"/>
    </row>
    <row r="697" spans="13:13" ht="13.5" customHeight="1" x14ac:dyDescent="0.15">
      <c r="M697" s="61"/>
    </row>
    <row r="698" spans="13:13" ht="13.5" customHeight="1" x14ac:dyDescent="0.15">
      <c r="M698" s="61"/>
    </row>
    <row r="699" spans="13:13" ht="13.5" customHeight="1" x14ac:dyDescent="0.15">
      <c r="M699" s="61"/>
    </row>
    <row r="700" spans="13:13" ht="13.5" customHeight="1" x14ac:dyDescent="0.15">
      <c r="M700" s="61"/>
    </row>
    <row r="701" spans="13:13" ht="13.5" customHeight="1" x14ac:dyDescent="0.15">
      <c r="M701" s="61"/>
    </row>
    <row r="702" spans="13:13" ht="13.5" customHeight="1" x14ac:dyDescent="0.15">
      <c r="M702" s="61"/>
    </row>
    <row r="703" spans="13:13" ht="13.5" customHeight="1" x14ac:dyDescent="0.15">
      <c r="M703" s="61"/>
    </row>
    <row r="704" spans="13:13" ht="13.5" customHeight="1" x14ac:dyDescent="0.15">
      <c r="M704" s="61"/>
    </row>
    <row r="705" spans="13:13" ht="13.5" customHeight="1" x14ac:dyDescent="0.15">
      <c r="M705" s="61"/>
    </row>
    <row r="706" spans="13:13" ht="13.5" customHeight="1" x14ac:dyDescent="0.15">
      <c r="M706" s="61"/>
    </row>
    <row r="707" spans="13:13" ht="13.5" customHeight="1" x14ac:dyDescent="0.15">
      <c r="M707" s="61"/>
    </row>
    <row r="708" spans="13:13" ht="13.5" customHeight="1" x14ac:dyDescent="0.15">
      <c r="M708" s="61"/>
    </row>
    <row r="709" spans="13:13" ht="13.5" customHeight="1" x14ac:dyDescent="0.15">
      <c r="M709" s="61"/>
    </row>
    <row r="710" spans="13:13" ht="13.5" customHeight="1" x14ac:dyDescent="0.15">
      <c r="M710" s="61"/>
    </row>
    <row r="711" spans="13:13" ht="13.5" customHeight="1" x14ac:dyDescent="0.15">
      <c r="M711" s="61"/>
    </row>
    <row r="712" spans="13:13" ht="13.5" customHeight="1" x14ac:dyDescent="0.15">
      <c r="M712" s="61"/>
    </row>
    <row r="713" spans="13:13" ht="13.5" customHeight="1" x14ac:dyDescent="0.15">
      <c r="M713" s="61"/>
    </row>
    <row r="714" spans="13:13" ht="13.5" customHeight="1" x14ac:dyDescent="0.15">
      <c r="M714" s="61"/>
    </row>
    <row r="715" spans="13:13" ht="13.5" customHeight="1" x14ac:dyDescent="0.15">
      <c r="M715" s="61"/>
    </row>
    <row r="716" spans="13:13" ht="13.5" customHeight="1" x14ac:dyDescent="0.15">
      <c r="M716" s="61"/>
    </row>
    <row r="717" spans="13:13" ht="13.5" customHeight="1" x14ac:dyDescent="0.15">
      <c r="M717" s="61"/>
    </row>
    <row r="718" spans="13:13" ht="13.5" customHeight="1" x14ac:dyDescent="0.15">
      <c r="M718" s="61"/>
    </row>
    <row r="719" spans="13:13" ht="13.5" customHeight="1" x14ac:dyDescent="0.15">
      <c r="M719" s="61"/>
    </row>
    <row r="720" spans="13:13" ht="13.5" customHeight="1" x14ac:dyDescent="0.15">
      <c r="M720" s="61"/>
    </row>
    <row r="721" spans="13:13" ht="13.5" customHeight="1" x14ac:dyDescent="0.15">
      <c r="M721" s="61"/>
    </row>
    <row r="722" spans="13:13" ht="13.5" customHeight="1" x14ac:dyDescent="0.15">
      <c r="M722" s="61"/>
    </row>
    <row r="723" spans="13:13" ht="13.5" customHeight="1" x14ac:dyDescent="0.15">
      <c r="M723" s="61"/>
    </row>
    <row r="724" spans="13:13" ht="13.5" customHeight="1" x14ac:dyDescent="0.15">
      <c r="M724" s="61"/>
    </row>
    <row r="725" spans="13:13" ht="13.5" customHeight="1" x14ac:dyDescent="0.15">
      <c r="M725" s="61"/>
    </row>
    <row r="726" spans="13:13" ht="13.5" customHeight="1" x14ac:dyDescent="0.15">
      <c r="M726" s="61"/>
    </row>
    <row r="727" spans="13:13" ht="13.5" customHeight="1" x14ac:dyDescent="0.15">
      <c r="M727" s="61"/>
    </row>
    <row r="728" spans="13:13" ht="13.5" customHeight="1" x14ac:dyDescent="0.15">
      <c r="M728" s="61"/>
    </row>
    <row r="729" spans="13:13" ht="13.5" customHeight="1" x14ac:dyDescent="0.15">
      <c r="M729" s="61"/>
    </row>
    <row r="730" spans="13:13" ht="13.5" customHeight="1" x14ac:dyDescent="0.15">
      <c r="M730" s="61"/>
    </row>
    <row r="731" spans="13:13" ht="13.5" customHeight="1" x14ac:dyDescent="0.15">
      <c r="M731" s="61"/>
    </row>
    <row r="732" spans="13:13" ht="13.5" customHeight="1" x14ac:dyDescent="0.15">
      <c r="M732" s="61"/>
    </row>
    <row r="733" spans="13:13" ht="13.5" customHeight="1" x14ac:dyDescent="0.15">
      <c r="M733" s="61"/>
    </row>
    <row r="734" spans="13:13" ht="13.5" customHeight="1" x14ac:dyDescent="0.15">
      <c r="M734" s="61"/>
    </row>
    <row r="735" spans="13:13" ht="13.5" customHeight="1" x14ac:dyDescent="0.15">
      <c r="M735" s="61"/>
    </row>
    <row r="736" spans="13:13" ht="13.5" customHeight="1" x14ac:dyDescent="0.15">
      <c r="M736" s="61"/>
    </row>
    <row r="737" spans="13:13" ht="13.5" customHeight="1" x14ac:dyDescent="0.15">
      <c r="M737" s="61"/>
    </row>
    <row r="738" spans="13:13" ht="13.5" customHeight="1" x14ac:dyDescent="0.15">
      <c r="M738" s="61"/>
    </row>
    <row r="739" spans="13:13" ht="13.5" customHeight="1" x14ac:dyDescent="0.15">
      <c r="M739" s="61"/>
    </row>
    <row r="740" spans="13:13" ht="13.5" customHeight="1" x14ac:dyDescent="0.15">
      <c r="M740" s="61"/>
    </row>
    <row r="741" spans="13:13" ht="13.5" customHeight="1" x14ac:dyDescent="0.15">
      <c r="M741" s="61"/>
    </row>
    <row r="742" spans="13:13" ht="13.5" customHeight="1" x14ac:dyDescent="0.15">
      <c r="M742" s="61"/>
    </row>
    <row r="743" spans="13:13" ht="13.5" customHeight="1" x14ac:dyDescent="0.15">
      <c r="M743" s="61"/>
    </row>
    <row r="744" spans="13:13" ht="13.5" customHeight="1" x14ac:dyDescent="0.15">
      <c r="M744" s="61"/>
    </row>
    <row r="745" spans="13:13" ht="13.5" customHeight="1" x14ac:dyDescent="0.15">
      <c r="M745" s="61"/>
    </row>
    <row r="746" spans="13:13" ht="13.5" customHeight="1" x14ac:dyDescent="0.15">
      <c r="M746" s="61"/>
    </row>
    <row r="747" spans="13:13" ht="13.5" customHeight="1" x14ac:dyDescent="0.15">
      <c r="M747" s="61"/>
    </row>
    <row r="748" spans="13:13" ht="13.5" customHeight="1" x14ac:dyDescent="0.15">
      <c r="M748" s="61"/>
    </row>
    <row r="749" spans="13:13" ht="13.5" customHeight="1" x14ac:dyDescent="0.15">
      <c r="M749" s="61"/>
    </row>
    <row r="750" spans="13:13" ht="13.5" customHeight="1" x14ac:dyDescent="0.15">
      <c r="M750" s="61"/>
    </row>
    <row r="751" spans="13:13" ht="13.5" customHeight="1" x14ac:dyDescent="0.15">
      <c r="M751" s="61"/>
    </row>
    <row r="752" spans="13:13" ht="13.5" customHeight="1" x14ac:dyDescent="0.15">
      <c r="M752" s="61"/>
    </row>
    <row r="753" spans="13:13" ht="13.5" customHeight="1" x14ac:dyDescent="0.15">
      <c r="M753" s="61"/>
    </row>
    <row r="754" spans="13:13" ht="13.5" customHeight="1" x14ac:dyDescent="0.15">
      <c r="M754" s="61"/>
    </row>
    <row r="755" spans="13:13" ht="13.5" customHeight="1" x14ac:dyDescent="0.15">
      <c r="M755" s="61"/>
    </row>
    <row r="756" spans="13:13" ht="13.5" customHeight="1" x14ac:dyDescent="0.15">
      <c r="M756" s="61"/>
    </row>
    <row r="757" spans="13:13" ht="13.5" customHeight="1" x14ac:dyDescent="0.15">
      <c r="M757" s="61"/>
    </row>
    <row r="758" spans="13:13" ht="13.5" customHeight="1" x14ac:dyDescent="0.15">
      <c r="M758" s="61"/>
    </row>
    <row r="759" spans="13:13" ht="13.5" customHeight="1" x14ac:dyDescent="0.15">
      <c r="M759" s="61"/>
    </row>
    <row r="760" spans="13:13" ht="13.5" customHeight="1" x14ac:dyDescent="0.15">
      <c r="M760" s="61"/>
    </row>
    <row r="761" spans="13:13" ht="13.5" customHeight="1" x14ac:dyDescent="0.15">
      <c r="M761" s="61"/>
    </row>
    <row r="762" spans="13:13" ht="13.5" customHeight="1" x14ac:dyDescent="0.15">
      <c r="M762" s="61"/>
    </row>
    <row r="763" spans="13:13" ht="13.5" customHeight="1" x14ac:dyDescent="0.15">
      <c r="M763" s="61"/>
    </row>
    <row r="764" spans="13:13" ht="13.5" customHeight="1" x14ac:dyDescent="0.15">
      <c r="M764" s="61"/>
    </row>
    <row r="765" spans="13:13" ht="13.5" customHeight="1" x14ac:dyDescent="0.15">
      <c r="M765" s="61"/>
    </row>
    <row r="766" spans="13:13" ht="13.5" customHeight="1" x14ac:dyDescent="0.15">
      <c r="M766" s="61"/>
    </row>
    <row r="767" spans="13:13" ht="13.5" customHeight="1" x14ac:dyDescent="0.15">
      <c r="M767" s="61"/>
    </row>
    <row r="768" spans="13:13" ht="13.5" customHeight="1" x14ac:dyDescent="0.15">
      <c r="M768" s="61"/>
    </row>
    <row r="769" spans="13:13" ht="13.5" customHeight="1" x14ac:dyDescent="0.15">
      <c r="M769" s="61"/>
    </row>
    <row r="770" spans="13:13" ht="13.5" customHeight="1" x14ac:dyDescent="0.15">
      <c r="M770" s="61"/>
    </row>
    <row r="771" spans="13:13" ht="13.5" customHeight="1" x14ac:dyDescent="0.15">
      <c r="M771" s="61"/>
    </row>
    <row r="772" spans="13:13" ht="13.5" customHeight="1" x14ac:dyDescent="0.15">
      <c r="M772" s="61"/>
    </row>
    <row r="773" spans="13:13" ht="13.5" customHeight="1" x14ac:dyDescent="0.15">
      <c r="M773" s="61"/>
    </row>
    <row r="774" spans="13:13" ht="13.5" customHeight="1" x14ac:dyDescent="0.15">
      <c r="M774" s="61"/>
    </row>
    <row r="775" spans="13:13" ht="13.5" customHeight="1" x14ac:dyDescent="0.15">
      <c r="M775" s="61"/>
    </row>
    <row r="776" spans="13:13" ht="13.5" customHeight="1" x14ac:dyDescent="0.15">
      <c r="M776" s="61"/>
    </row>
    <row r="777" spans="13:13" ht="13.5" customHeight="1" x14ac:dyDescent="0.15">
      <c r="M777" s="61"/>
    </row>
    <row r="778" spans="13:13" ht="13.5" customHeight="1" x14ac:dyDescent="0.15">
      <c r="M778" s="61"/>
    </row>
    <row r="779" spans="13:13" ht="13.5" customHeight="1" x14ac:dyDescent="0.15">
      <c r="M779" s="61"/>
    </row>
    <row r="780" spans="13:13" ht="13.5" customHeight="1" x14ac:dyDescent="0.15">
      <c r="M780" s="61"/>
    </row>
    <row r="781" spans="13:13" ht="13.5" customHeight="1" x14ac:dyDescent="0.15">
      <c r="M781" s="61"/>
    </row>
    <row r="782" spans="13:13" ht="13.5" customHeight="1" x14ac:dyDescent="0.15">
      <c r="M782" s="61"/>
    </row>
    <row r="783" spans="13:13" ht="13.5" customHeight="1" x14ac:dyDescent="0.15">
      <c r="M783" s="61"/>
    </row>
    <row r="784" spans="13:13" ht="13.5" customHeight="1" x14ac:dyDescent="0.15">
      <c r="M784" s="61"/>
    </row>
    <row r="785" spans="13:13" ht="13.5" customHeight="1" x14ac:dyDescent="0.15">
      <c r="M785" s="61"/>
    </row>
    <row r="786" spans="13:13" ht="13.5" customHeight="1" x14ac:dyDescent="0.15">
      <c r="M786" s="61"/>
    </row>
    <row r="787" spans="13:13" ht="13.5" customHeight="1" x14ac:dyDescent="0.15">
      <c r="M787" s="61"/>
    </row>
    <row r="788" spans="13:13" ht="13.5" customHeight="1" x14ac:dyDescent="0.15">
      <c r="M788" s="61"/>
    </row>
    <row r="789" spans="13:13" ht="13.5" customHeight="1" x14ac:dyDescent="0.15">
      <c r="M789" s="61"/>
    </row>
    <row r="790" spans="13:13" ht="13.5" customHeight="1" x14ac:dyDescent="0.15">
      <c r="M790" s="61"/>
    </row>
    <row r="791" spans="13:13" ht="13.5" customHeight="1" x14ac:dyDescent="0.15">
      <c r="M791" s="61"/>
    </row>
    <row r="792" spans="13:13" ht="13.5" customHeight="1" x14ac:dyDescent="0.15">
      <c r="M792" s="61"/>
    </row>
    <row r="793" spans="13:13" ht="13.5" customHeight="1" x14ac:dyDescent="0.15">
      <c r="M793" s="61"/>
    </row>
    <row r="794" spans="13:13" ht="13.5" customHeight="1" x14ac:dyDescent="0.15">
      <c r="M794" s="61"/>
    </row>
    <row r="795" spans="13:13" ht="13.5" customHeight="1" x14ac:dyDescent="0.15">
      <c r="M795" s="61"/>
    </row>
    <row r="796" spans="13:13" ht="13.5" customHeight="1" x14ac:dyDescent="0.15">
      <c r="M796" s="61"/>
    </row>
    <row r="797" spans="13:13" ht="13.5" customHeight="1" x14ac:dyDescent="0.15">
      <c r="M797" s="61"/>
    </row>
    <row r="798" spans="13:13" ht="13.5" customHeight="1" x14ac:dyDescent="0.15">
      <c r="M798" s="61"/>
    </row>
    <row r="799" spans="13:13" ht="13.5" customHeight="1" x14ac:dyDescent="0.15">
      <c r="M799" s="61"/>
    </row>
    <row r="800" spans="13:13" ht="13.5" customHeight="1" x14ac:dyDescent="0.15">
      <c r="M800" s="61"/>
    </row>
    <row r="801" spans="13:13" ht="13.5" customHeight="1" x14ac:dyDescent="0.15">
      <c r="M801" s="61"/>
    </row>
    <row r="802" spans="13:13" ht="13.5" customHeight="1" x14ac:dyDescent="0.15">
      <c r="M802" s="61"/>
    </row>
    <row r="803" spans="13:13" ht="13.5" customHeight="1" x14ac:dyDescent="0.15">
      <c r="M803" s="61"/>
    </row>
    <row r="804" spans="13:13" ht="13.5" customHeight="1" x14ac:dyDescent="0.15">
      <c r="M804" s="61"/>
    </row>
    <row r="805" spans="13:13" ht="13.5" customHeight="1" x14ac:dyDescent="0.15">
      <c r="M805" s="61"/>
    </row>
    <row r="806" spans="13:13" ht="13.5" customHeight="1" x14ac:dyDescent="0.15">
      <c r="M806" s="61"/>
    </row>
    <row r="807" spans="13:13" ht="13.5" customHeight="1" x14ac:dyDescent="0.15">
      <c r="M807" s="61"/>
    </row>
    <row r="808" spans="13:13" ht="13.5" customHeight="1" x14ac:dyDescent="0.15">
      <c r="M808" s="61"/>
    </row>
    <row r="809" spans="13:13" ht="13.5" customHeight="1" x14ac:dyDescent="0.15">
      <c r="M809" s="61"/>
    </row>
    <row r="810" spans="13:13" ht="13.5" customHeight="1" x14ac:dyDescent="0.15">
      <c r="M810" s="61"/>
    </row>
    <row r="811" spans="13:13" ht="13.5" customHeight="1" x14ac:dyDescent="0.15">
      <c r="M811" s="61"/>
    </row>
    <row r="812" spans="13:13" ht="13.5" customHeight="1" x14ac:dyDescent="0.15">
      <c r="M812" s="61"/>
    </row>
    <row r="813" spans="13:13" ht="13.5" customHeight="1" x14ac:dyDescent="0.15">
      <c r="M813" s="61"/>
    </row>
    <row r="814" spans="13:13" ht="13.5" customHeight="1" x14ac:dyDescent="0.15">
      <c r="M814" s="61"/>
    </row>
    <row r="815" spans="13:13" ht="13.5" customHeight="1" x14ac:dyDescent="0.15">
      <c r="M815" s="61"/>
    </row>
    <row r="816" spans="13:13" ht="13.5" customHeight="1" x14ac:dyDescent="0.15">
      <c r="M816" s="61"/>
    </row>
    <row r="817" spans="13:13" ht="13.5" customHeight="1" x14ac:dyDescent="0.15">
      <c r="M817" s="61"/>
    </row>
    <row r="818" spans="13:13" ht="13.5" customHeight="1" x14ac:dyDescent="0.15">
      <c r="M818" s="61"/>
    </row>
    <row r="819" spans="13:13" ht="13.5" customHeight="1" x14ac:dyDescent="0.15">
      <c r="M819" s="61"/>
    </row>
    <row r="820" spans="13:13" ht="13.5" customHeight="1" x14ac:dyDescent="0.15">
      <c r="M820" s="61"/>
    </row>
    <row r="821" spans="13:13" ht="13.5" customHeight="1" x14ac:dyDescent="0.15">
      <c r="M821" s="61"/>
    </row>
    <row r="822" spans="13:13" ht="13.5" customHeight="1" x14ac:dyDescent="0.15">
      <c r="M822" s="61"/>
    </row>
    <row r="823" spans="13:13" ht="13.5" customHeight="1" x14ac:dyDescent="0.15">
      <c r="M823" s="61"/>
    </row>
    <row r="824" spans="13:13" ht="13.5" customHeight="1" x14ac:dyDescent="0.15">
      <c r="M824" s="61"/>
    </row>
    <row r="825" spans="13:13" ht="13.5" customHeight="1" x14ac:dyDescent="0.15">
      <c r="M825" s="61"/>
    </row>
    <row r="826" spans="13:13" ht="13.5" customHeight="1" x14ac:dyDescent="0.15">
      <c r="M826" s="61"/>
    </row>
    <row r="827" spans="13:13" ht="13.5" customHeight="1" x14ac:dyDescent="0.15">
      <c r="M827" s="61"/>
    </row>
    <row r="828" spans="13:13" ht="13.5" customHeight="1" x14ac:dyDescent="0.15">
      <c r="M828" s="61"/>
    </row>
    <row r="829" spans="13:13" ht="13.5" customHeight="1" x14ac:dyDescent="0.15">
      <c r="M829" s="61"/>
    </row>
    <row r="830" spans="13:13" ht="13.5" customHeight="1" x14ac:dyDescent="0.15">
      <c r="M830" s="61"/>
    </row>
    <row r="831" spans="13:13" ht="13.5" customHeight="1" x14ac:dyDescent="0.15">
      <c r="M831" s="61"/>
    </row>
    <row r="832" spans="13:13" ht="13.5" customHeight="1" x14ac:dyDescent="0.15">
      <c r="M832" s="61"/>
    </row>
    <row r="833" spans="13:13" ht="13.5" customHeight="1" x14ac:dyDescent="0.15">
      <c r="M833" s="61"/>
    </row>
    <row r="834" spans="13:13" ht="13.5" customHeight="1" x14ac:dyDescent="0.15">
      <c r="M834" s="61"/>
    </row>
    <row r="835" spans="13:13" ht="13.5" customHeight="1" x14ac:dyDescent="0.15">
      <c r="M835" s="61"/>
    </row>
    <row r="836" spans="13:13" ht="13.5" customHeight="1" x14ac:dyDescent="0.15">
      <c r="M836" s="61"/>
    </row>
    <row r="837" spans="13:13" ht="13.5" customHeight="1" x14ac:dyDescent="0.15">
      <c r="M837" s="61"/>
    </row>
    <row r="838" spans="13:13" ht="13.5" customHeight="1" x14ac:dyDescent="0.15">
      <c r="M838" s="61"/>
    </row>
    <row r="839" spans="13:13" ht="13.5" customHeight="1" x14ac:dyDescent="0.15">
      <c r="M839" s="61"/>
    </row>
    <row r="840" spans="13:13" ht="13.5" customHeight="1" x14ac:dyDescent="0.15">
      <c r="M840" s="61"/>
    </row>
    <row r="841" spans="13:13" ht="13.5" customHeight="1" x14ac:dyDescent="0.15">
      <c r="M841" s="61"/>
    </row>
    <row r="842" spans="13:13" ht="13.5" customHeight="1" x14ac:dyDescent="0.15">
      <c r="M842" s="61"/>
    </row>
    <row r="843" spans="13:13" ht="13.5" customHeight="1" x14ac:dyDescent="0.15">
      <c r="M843" s="61"/>
    </row>
    <row r="844" spans="13:13" ht="13.5" customHeight="1" x14ac:dyDescent="0.15">
      <c r="M844" s="61"/>
    </row>
    <row r="845" spans="13:13" ht="13.5" customHeight="1" x14ac:dyDescent="0.15">
      <c r="M845" s="61"/>
    </row>
    <row r="846" spans="13:13" ht="13.5" customHeight="1" x14ac:dyDescent="0.15">
      <c r="M846" s="61"/>
    </row>
    <row r="847" spans="13:13" ht="13.5" customHeight="1" x14ac:dyDescent="0.15">
      <c r="M847" s="61"/>
    </row>
    <row r="848" spans="13:13" ht="13.5" customHeight="1" x14ac:dyDescent="0.15">
      <c r="M848" s="61"/>
    </row>
    <row r="849" spans="13:13" ht="13.5" customHeight="1" x14ac:dyDescent="0.15">
      <c r="M849" s="61"/>
    </row>
    <row r="850" spans="13:13" ht="13.5" customHeight="1" x14ac:dyDescent="0.15">
      <c r="M850" s="61"/>
    </row>
    <row r="851" spans="13:13" ht="13.5" customHeight="1" x14ac:dyDescent="0.15">
      <c r="M851" s="61"/>
    </row>
    <row r="852" spans="13:13" ht="13.5" customHeight="1" x14ac:dyDescent="0.15">
      <c r="M852" s="61"/>
    </row>
    <row r="853" spans="13:13" ht="13.5" customHeight="1" x14ac:dyDescent="0.15">
      <c r="M853" s="61"/>
    </row>
    <row r="854" spans="13:13" ht="13.5" customHeight="1" x14ac:dyDescent="0.15">
      <c r="M854" s="61"/>
    </row>
    <row r="855" spans="13:13" ht="13.5" customHeight="1" x14ac:dyDescent="0.15">
      <c r="M855" s="61"/>
    </row>
    <row r="856" spans="13:13" ht="13.5" customHeight="1" x14ac:dyDescent="0.15">
      <c r="M856" s="61"/>
    </row>
    <row r="857" spans="13:13" ht="13.5" customHeight="1" x14ac:dyDescent="0.15">
      <c r="M857" s="61"/>
    </row>
    <row r="858" spans="13:13" ht="13.5" customHeight="1" x14ac:dyDescent="0.15">
      <c r="M858" s="61"/>
    </row>
    <row r="859" spans="13:13" ht="13.5" customHeight="1" x14ac:dyDescent="0.15">
      <c r="M859" s="61"/>
    </row>
    <row r="860" spans="13:13" ht="13.5" customHeight="1" x14ac:dyDescent="0.15">
      <c r="M860" s="61"/>
    </row>
    <row r="861" spans="13:13" ht="13.5" customHeight="1" x14ac:dyDescent="0.15">
      <c r="M861" s="61"/>
    </row>
    <row r="862" spans="13:13" ht="13.5" customHeight="1" x14ac:dyDescent="0.15">
      <c r="M862" s="61"/>
    </row>
    <row r="863" spans="13:13" ht="13.5" customHeight="1" x14ac:dyDescent="0.15">
      <c r="M863" s="61"/>
    </row>
    <row r="864" spans="13:13" ht="13.5" customHeight="1" x14ac:dyDescent="0.15">
      <c r="M864" s="61"/>
    </row>
    <row r="865" spans="13:13" ht="13.5" customHeight="1" x14ac:dyDescent="0.15">
      <c r="M865" s="61"/>
    </row>
    <row r="866" spans="13:13" ht="13.5" customHeight="1" x14ac:dyDescent="0.15">
      <c r="M866" s="61"/>
    </row>
    <row r="867" spans="13:13" ht="13.5" customHeight="1" x14ac:dyDescent="0.15">
      <c r="M867" s="61"/>
    </row>
    <row r="868" spans="13:13" ht="13.5" customHeight="1" x14ac:dyDescent="0.15">
      <c r="M868" s="61"/>
    </row>
    <row r="869" spans="13:13" ht="13.5" customHeight="1" x14ac:dyDescent="0.15">
      <c r="M869" s="61"/>
    </row>
    <row r="870" spans="13:13" ht="13.5" customHeight="1" x14ac:dyDescent="0.15">
      <c r="M870" s="61"/>
    </row>
    <row r="871" spans="13:13" ht="13.5" customHeight="1" x14ac:dyDescent="0.15">
      <c r="M871" s="61"/>
    </row>
    <row r="872" spans="13:13" ht="13.5" customHeight="1" x14ac:dyDescent="0.15">
      <c r="M872" s="61"/>
    </row>
    <row r="873" spans="13:13" ht="13.5" customHeight="1" x14ac:dyDescent="0.15">
      <c r="M873" s="61"/>
    </row>
    <row r="874" spans="13:13" ht="13.5" customHeight="1" x14ac:dyDescent="0.15">
      <c r="M874" s="61"/>
    </row>
    <row r="875" spans="13:13" ht="13.5" customHeight="1" x14ac:dyDescent="0.15">
      <c r="M875" s="61"/>
    </row>
    <row r="876" spans="13:13" ht="13.5" customHeight="1" x14ac:dyDescent="0.15">
      <c r="M876" s="61"/>
    </row>
    <row r="877" spans="13:13" ht="13.5" customHeight="1" x14ac:dyDescent="0.15">
      <c r="M877" s="61"/>
    </row>
    <row r="878" spans="13:13" ht="13.5" customHeight="1" x14ac:dyDescent="0.15">
      <c r="M878" s="61"/>
    </row>
    <row r="879" spans="13:13" ht="13.5" customHeight="1" x14ac:dyDescent="0.15">
      <c r="M879" s="61"/>
    </row>
    <row r="880" spans="13:13" ht="13.5" customHeight="1" x14ac:dyDescent="0.15">
      <c r="M880" s="61"/>
    </row>
    <row r="881" spans="13:13" ht="13.5" customHeight="1" x14ac:dyDescent="0.15">
      <c r="M881" s="61"/>
    </row>
    <row r="882" spans="13:13" ht="13.5" customHeight="1" x14ac:dyDescent="0.15">
      <c r="M882" s="61"/>
    </row>
    <row r="883" spans="13:13" ht="13.5" customHeight="1" x14ac:dyDescent="0.15">
      <c r="M883" s="61"/>
    </row>
    <row r="884" spans="13:13" ht="13.5" customHeight="1" x14ac:dyDescent="0.15">
      <c r="M884" s="61"/>
    </row>
    <row r="885" spans="13:13" ht="13.5" customHeight="1" x14ac:dyDescent="0.15">
      <c r="M885" s="61"/>
    </row>
    <row r="886" spans="13:13" ht="13.5" customHeight="1" x14ac:dyDescent="0.15">
      <c r="M886" s="61"/>
    </row>
    <row r="887" spans="13:13" ht="13.5" customHeight="1" x14ac:dyDescent="0.15">
      <c r="M887" s="61"/>
    </row>
    <row r="888" spans="13:13" ht="13.5" customHeight="1" x14ac:dyDescent="0.15">
      <c r="M888" s="61"/>
    </row>
    <row r="889" spans="13:13" ht="13.5" customHeight="1" x14ac:dyDescent="0.15">
      <c r="M889" s="61"/>
    </row>
    <row r="890" spans="13:13" ht="13.5" customHeight="1" x14ac:dyDescent="0.15">
      <c r="M890" s="61"/>
    </row>
    <row r="891" spans="13:13" ht="13.5" customHeight="1" x14ac:dyDescent="0.15">
      <c r="M891" s="61"/>
    </row>
    <row r="892" spans="13:13" ht="13.5" customHeight="1" x14ac:dyDescent="0.15">
      <c r="M892" s="61"/>
    </row>
    <row r="893" spans="13:13" ht="13.5" customHeight="1" x14ac:dyDescent="0.15">
      <c r="M893" s="61"/>
    </row>
    <row r="894" spans="13:13" ht="13.5" customHeight="1" x14ac:dyDescent="0.15">
      <c r="M894" s="61"/>
    </row>
    <row r="895" spans="13:13" ht="13.5" customHeight="1" x14ac:dyDescent="0.15">
      <c r="M895" s="61"/>
    </row>
    <row r="896" spans="13:13" ht="13.5" customHeight="1" x14ac:dyDescent="0.15">
      <c r="M896" s="61"/>
    </row>
    <row r="897" spans="13:13" ht="13.5" customHeight="1" x14ac:dyDescent="0.15">
      <c r="M897" s="61"/>
    </row>
    <row r="898" spans="13:13" ht="13.5" customHeight="1" x14ac:dyDescent="0.15">
      <c r="M898" s="61"/>
    </row>
    <row r="899" spans="13:13" ht="13.5" customHeight="1" x14ac:dyDescent="0.15">
      <c r="M899" s="61"/>
    </row>
    <row r="900" spans="13:13" ht="13.5" customHeight="1" x14ac:dyDescent="0.15">
      <c r="M900" s="61"/>
    </row>
    <row r="901" spans="13:13" ht="13.5" customHeight="1" x14ac:dyDescent="0.15">
      <c r="M901" s="61"/>
    </row>
    <row r="902" spans="13:13" ht="13.5" customHeight="1" x14ac:dyDescent="0.15">
      <c r="M902" s="61"/>
    </row>
    <row r="903" spans="13:13" ht="13.5" customHeight="1" x14ac:dyDescent="0.15">
      <c r="M903" s="61"/>
    </row>
    <row r="904" spans="13:13" ht="13.5" customHeight="1" x14ac:dyDescent="0.15">
      <c r="M904" s="61"/>
    </row>
    <row r="905" spans="13:13" ht="13.5" customHeight="1" x14ac:dyDescent="0.15">
      <c r="M905" s="61"/>
    </row>
    <row r="906" spans="13:13" ht="13.5" customHeight="1" x14ac:dyDescent="0.15">
      <c r="M906" s="61"/>
    </row>
    <row r="907" spans="13:13" ht="13.5" customHeight="1" x14ac:dyDescent="0.15">
      <c r="M907" s="61"/>
    </row>
    <row r="908" spans="13:13" ht="13.5" customHeight="1" x14ac:dyDescent="0.15">
      <c r="M908" s="61"/>
    </row>
    <row r="909" spans="13:13" ht="13.5" customHeight="1" x14ac:dyDescent="0.15">
      <c r="M909" s="61"/>
    </row>
    <row r="910" spans="13:13" ht="13.5" customHeight="1" x14ac:dyDescent="0.15">
      <c r="M910" s="61"/>
    </row>
    <row r="911" spans="13:13" ht="13.5" customHeight="1" x14ac:dyDescent="0.15">
      <c r="M911" s="61"/>
    </row>
    <row r="912" spans="13:13" ht="13.5" customHeight="1" x14ac:dyDescent="0.15">
      <c r="M912" s="61"/>
    </row>
    <row r="913" spans="13:13" ht="13.5" customHeight="1" x14ac:dyDescent="0.15">
      <c r="M913" s="61"/>
    </row>
    <row r="914" spans="13:13" ht="13.5" customHeight="1" x14ac:dyDescent="0.15">
      <c r="M914" s="61"/>
    </row>
    <row r="915" spans="13:13" ht="13.5" customHeight="1" x14ac:dyDescent="0.15">
      <c r="M915" s="61"/>
    </row>
    <row r="916" spans="13:13" ht="13.5" customHeight="1" x14ac:dyDescent="0.15">
      <c r="M916" s="61"/>
    </row>
    <row r="917" spans="13:13" ht="13.5" customHeight="1" x14ac:dyDescent="0.15">
      <c r="M917" s="61"/>
    </row>
    <row r="918" spans="13:13" ht="13.5" customHeight="1" x14ac:dyDescent="0.15">
      <c r="M918" s="61"/>
    </row>
    <row r="919" spans="13:13" ht="13.5" customHeight="1" x14ac:dyDescent="0.15">
      <c r="M919" s="61"/>
    </row>
    <row r="920" spans="13:13" ht="13.5" customHeight="1" x14ac:dyDescent="0.15">
      <c r="M920" s="61"/>
    </row>
    <row r="921" spans="13:13" ht="13.5" customHeight="1" x14ac:dyDescent="0.15">
      <c r="M921" s="61"/>
    </row>
    <row r="922" spans="13:13" ht="13.5" customHeight="1" x14ac:dyDescent="0.15">
      <c r="M922" s="61"/>
    </row>
    <row r="923" spans="13:13" ht="13.5" customHeight="1" x14ac:dyDescent="0.15">
      <c r="M923" s="61"/>
    </row>
    <row r="924" spans="13:13" ht="13.5" customHeight="1" x14ac:dyDescent="0.15">
      <c r="M924" s="61"/>
    </row>
    <row r="925" spans="13:13" ht="13.5" customHeight="1" x14ac:dyDescent="0.15">
      <c r="M925" s="61"/>
    </row>
    <row r="926" spans="13:13" ht="13.5" customHeight="1" x14ac:dyDescent="0.15">
      <c r="M926" s="61"/>
    </row>
    <row r="927" spans="13:13" ht="13.5" customHeight="1" x14ac:dyDescent="0.15">
      <c r="M927" s="61"/>
    </row>
    <row r="928" spans="13:13" ht="13.5" customHeight="1" x14ac:dyDescent="0.15">
      <c r="M928" s="61"/>
    </row>
    <row r="929" spans="13:13" ht="13.5" customHeight="1" x14ac:dyDescent="0.15">
      <c r="M929" s="61"/>
    </row>
    <row r="930" spans="13:13" ht="13.5" customHeight="1" x14ac:dyDescent="0.15">
      <c r="M930" s="61"/>
    </row>
    <row r="931" spans="13:13" ht="13.5" customHeight="1" x14ac:dyDescent="0.15">
      <c r="M931" s="61"/>
    </row>
    <row r="932" spans="13:13" ht="13.5" customHeight="1" x14ac:dyDescent="0.15">
      <c r="M932" s="61"/>
    </row>
    <row r="933" spans="13:13" ht="13.5" customHeight="1" x14ac:dyDescent="0.15">
      <c r="M933" s="61"/>
    </row>
    <row r="934" spans="13:13" ht="13.5" customHeight="1" x14ac:dyDescent="0.15">
      <c r="M934" s="61"/>
    </row>
    <row r="935" spans="13:13" ht="13.5" customHeight="1" x14ac:dyDescent="0.15">
      <c r="M935" s="61"/>
    </row>
    <row r="936" spans="13:13" ht="13.5" customHeight="1" x14ac:dyDescent="0.15">
      <c r="M936" s="61"/>
    </row>
    <row r="937" spans="13:13" ht="13.5" customHeight="1" x14ac:dyDescent="0.15">
      <c r="M937" s="61"/>
    </row>
    <row r="938" spans="13:13" ht="13.5" customHeight="1" x14ac:dyDescent="0.15">
      <c r="M938" s="61"/>
    </row>
    <row r="939" spans="13:13" ht="13.5" customHeight="1" x14ac:dyDescent="0.15">
      <c r="M939" s="61"/>
    </row>
    <row r="940" spans="13:13" ht="13.5" customHeight="1" x14ac:dyDescent="0.15">
      <c r="M940" s="61"/>
    </row>
    <row r="941" spans="13:13" ht="13.5" customHeight="1" x14ac:dyDescent="0.15">
      <c r="M941" s="61"/>
    </row>
    <row r="942" spans="13:13" ht="13.5" customHeight="1" x14ac:dyDescent="0.15">
      <c r="M942" s="61"/>
    </row>
    <row r="943" spans="13:13" ht="13.5" customHeight="1" x14ac:dyDescent="0.15">
      <c r="M943" s="61"/>
    </row>
    <row r="944" spans="13:13" ht="13.5" customHeight="1" x14ac:dyDescent="0.15">
      <c r="M944" s="61"/>
    </row>
    <row r="945" spans="13:13" ht="13.5" customHeight="1" x14ac:dyDescent="0.15">
      <c r="M945" s="61"/>
    </row>
    <row r="946" spans="13:13" ht="13.5" customHeight="1" x14ac:dyDescent="0.15">
      <c r="M946" s="61"/>
    </row>
    <row r="947" spans="13:13" ht="13.5" customHeight="1" x14ac:dyDescent="0.15">
      <c r="M947" s="61"/>
    </row>
    <row r="948" spans="13:13" ht="13.5" customHeight="1" x14ac:dyDescent="0.15">
      <c r="M948" s="61"/>
    </row>
    <row r="949" spans="13:13" ht="13.5" customHeight="1" x14ac:dyDescent="0.15">
      <c r="M949" s="61"/>
    </row>
    <row r="950" spans="13:13" ht="13.5" customHeight="1" x14ac:dyDescent="0.15">
      <c r="M950" s="61"/>
    </row>
    <row r="951" spans="13:13" ht="13.5" customHeight="1" x14ac:dyDescent="0.15">
      <c r="M951" s="61"/>
    </row>
    <row r="952" spans="13:13" ht="13.5" customHeight="1" x14ac:dyDescent="0.15">
      <c r="M952" s="61"/>
    </row>
    <row r="953" spans="13:13" ht="13.5" customHeight="1" x14ac:dyDescent="0.15">
      <c r="M953" s="61"/>
    </row>
    <row r="954" spans="13:13" ht="13.5" customHeight="1" x14ac:dyDescent="0.15">
      <c r="M954" s="61"/>
    </row>
    <row r="955" spans="13:13" ht="13.5" customHeight="1" x14ac:dyDescent="0.15">
      <c r="M955" s="61"/>
    </row>
    <row r="956" spans="13:13" ht="13.5" customHeight="1" x14ac:dyDescent="0.15">
      <c r="M956" s="61"/>
    </row>
    <row r="957" spans="13:13" ht="13.5" customHeight="1" x14ac:dyDescent="0.15">
      <c r="M957" s="61"/>
    </row>
    <row r="958" spans="13:13" ht="13.5" customHeight="1" x14ac:dyDescent="0.15">
      <c r="M958" s="61"/>
    </row>
    <row r="959" spans="13:13" ht="13.5" customHeight="1" x14ac:dyDescent="0.15">
      <c r="M959" s="61"/>
    </row>
    <row r="960" spans="13:13" ht="13.5" customHeight="1" x14ac:dyDescent="0.15">
      <c r="M960" s="61"/>
    </row>
    <row r="961" spans="13:13" ht="13.5" customHeight="1" x14ac:dyDescent="0.15">
      <c r="M961" s="61"/>
    </row>
    <row r="962" spans="13:13" ht="13.5" customHeight="1" x14ac:dyDescent="0.15">
      <c r="M962" s="61"/>
    </row>
    <row r="963" spans="13:13" ht="13.5" customHeight="1" x14ac:dyDescent="0.15">
      <c r="M963" s="61"/>
    </row>
    <row r="964" spans="13:13" ht="13.5" customHeight="1" x14ac:dyDescent="0.15">
      <c r="M964" s="61"/>
    </row>
    <row r="965" spans="13:13" ht="13.5" customHeight="1" x14ac:dyDescent="0.15">
      <c r="M965" s="61"/>
    </row>
    <row r="966" spans="13:13" ht="13.5" customHeight="1" x14ac:dyDescent="0.15">
      <c r="M966" s="61"/>
    </row>
    <row r="967" spans="13:13" ht="13.5" customHeight="1" x14ac:dyDescent="0.15">
      <c r="M967" s="61"/>
    </row>
    <row r="968" spans="13:13" ht="13.5" customHeight="1" x14ac:dyDescent="0.15">
      <c r="M968" s="61"/>
    </row>
    <row r="969" spans="13:13" ht="13.5" customHeight="1" x14ac:dyDescent="0.15">
      <c r="M969" s="61"/>
    </row>
    <row r="970" spans="13:13" ht="13.5" customHeight="1" x14ac:dyDescent="0.15">
      <c r="M970" s="61"/>
    </row>
    <row r="971" spans="13:13" ht="13.5" customHeight="1" x14ac:dyDescent="0.15">
      <c r="M971" s="61"/>
    </row>
    <row r="972" spans="13:13" ht="13.5" customHeight="1" x14ac:dyDescent="0.15">
      <c r="M972" s="61"/>
    </row>
    <row r="973" spans="13:13" ht="13.5" customHeight="1" x14ac:dyDescent="0.15">
      <c r="M973" s="61"/>
    </row>
    <row r="974" spans="13:13" ht="13.5" customHeight="1" x14ac:dyDescent="0.15">
      <c r="M974" s="61"/>
    </row>
    <row r="975" spans="13:13" ht="13.5" customHeight="1" x14ac:dyDescent="0.15">
      <c r="M975" s="61"/>
    </row>
    <row r="976" spans="13:13" ht="13.5" customHeight="1" x14ac:dyDescent="0.15">
      <c r="M976" s="61"/>
    </row>
    <row r="977" spans="13:13" ht="13.5" customHeight="1" x14ac:dyDescent="0.15">
      <c r="M977" s="61"/>
    </row>
    <row r="978" spans="13:13" ht="13.5" customHeight="1" x14ac:dyDescent="0.15">
      <c r="M978" s="61"/>
    </row>
    <row r="979" spans="13:13" ht="13.5" customHeight="1" x14ac:dyDescent="0.15">
      <c r="M979" s="61"/>
    </row>
    <row r="980" spans="13:13" ht="13.5" customHeight="1" x14ac:dyDescent="0.15">
      <c r="M980" s="61"/>
    </row>
    <row r="981" spans="13:13" ht="13.5" customHeight="1" x14ac:dyDescent="0.15">
      <c r="M981" s="61"/>
    </row>
    <row r="982" spans="13:13" ht="13.5" customHeight="1" x14ac:dyDescent="0.15">
      <c r="M982" s="61"/>
    </row>
    <row r="983" spans="13:13" ht="13.5" customHeight="1" x14ac:dyDescent="0.15">
      <c r="M983" s="61"/>
    </row>
    <row r="984" spans="13:13" ht="13.5" customHeight="1" x14ac:dyDescent="0.15">
      <c r="M984" s="61"/>
    </row>
    <row r="985" spans="13:13" ht="13.5" customHeight="1" x14ac:dyDescent="0.15">
      <c r="M985" s="61"/>
    </row>
    <row r="986" spans="13:13" ht="13.5" customHeight="1" x14ac:dyDescent="0.15">
      <c r="M986" s="61"/>
    </row>
    <row r="987" spans="13:13" ht="13.5" customHeight="1" x14ac:dyDescent="0.15">
      <c r="M987" s="61"/>
    </row>
    <row r="988" spans="13:13" ht="13.5" customHeight="1" x14ac:dyDescent="0.15">
      <c r="M988" s="61"/>
    </row>
    <row r="989" spans="13:13" ht="13.5" customHeight="1" x14ac:dyDescent="0.15">
      <c r="M989" s="61"/>
    </row>
    <row r="990" spans="13:13" ht="13.5" customHeight="1" x14ac:dyDescent="0.15">
      <c r="M990" s="61"/>
    </row>
    <row r="991" spans="13:13" ht="13.5" customHeight="1" x14ac:dyDescent="0.15">
      <c r="M991" s="61"/>
    </row>
    <row r="992" spans="13:13" ht="13.5" customHeight="1" x14ac:dyDescent="0.15">
      <c r="M992" s="61"/>
    </row>
    <row r="993" spans="13:13" ht="13.5" customHeight="1" x14ac:dyDescent="0.15">
      <c r="M993" s="61"/>
    </row>
    <row r="994" spans="13:13" ht="13.5" customHeight="1" x14ac:dyDescent="0.15">
      <c r="M994" s="61"/>
    </row>
    <row r="995" spans="13:13" ht="13.5" customHeight="1" x14ac:dyDescent="0.15">
      <c r="M995" s="61"/>
    </row>
    <row r="996" spans="13:13" ht="13.5" customHeight="1" x14ac:dyDescent="0.15">
      <c r="M996" s="61"/>
    </row>
    <row r="997" spans="13:13" ht="13.5" customHeight="1" x14ac:dyDescent="0.15">
      <c r="M997" s="61"/>
    </row>
    <row r="998" spans="13:13" ht="13.5" customHeight="1" x14ac:dyDescent="0.15">
      <c r="M998" s="61"/>
    </row>
    <row r="999" spans="13:13" ht="13.5" customHeight="1" x14ac:dyDescent="0.15">
      <c r="M999" s="61"/>
    </row>
    <row r="1000" spans="13:13" ht="13.5" customHeight="1" x14ac:dyDescent="0.15">
      <c r="M1000" s="61"/>
    </row>
    <row r="1001" spans="13:13" ht="13.5" customHeight="1" x14ac:dyDescent="0.15">
      <c r="M1001" s="61"/>
    </row>
    <row r="1002" spans="13:13" ht="13.5" customHeight="1" x14ac:dyDescent="0.15">
      <c r="M1002" s="61"/>
    </row>
    <row r="1003" spans="13:13" ht="13.5" customHeight="1" x14ac:dyDescent="0.15">
      <c r="M1003" s="61"/>
    </row>
    <row r="1004" spans="13:13" ht="13.5" customHeight="1" x14ac:dyDescent="0.15">
      <c r="M1004" s="61"/>
    </row>
    <row r="1005" spans="13:13" ht="13.5" customHeight="1" x14ac:dyDescent="0.15">
      <c r="M1005" s="61"/>
    </row>
    <row r="1006" spans="13:13" ht="13.5" customHeight="1" x14ac:dyDescent="0.15">
      <c r="M1006" s="61"/>
    </row>
    <row r="1007" spans="13:13" ht="13.5" customHeight="1" x14ac:dyDescent="0.15">
      <c r="M1007" s="61"/>
    </row>
    <row r="1008" spans="13:13" ht="13.5" customHeight="1" x14ac:dyDescent="0.15">
      <c r="M1008" s="61"/>
    </row>
    <row r="1009" spans="13:13" ht="13.5" customHeight="1" x14ac:dyDescent="0.15">
      <c r="M1009" s="61"/>
    </row>
    <row r="1010" spans="13:13" ht="13.5" customHeight="1" x14ac:dyDescent="0.15">
      <c r="M1010" s="61"/>
    </row>
    <row r="1011" spans="13:13" ht="13.5" customHeight="1" x14ac:dyDescent="0.15">
      <c r="M1011" s="61"/>
    </row>
    <row r="1012" spans="13:13" ht="13.5" customHeight="1" x14ac:dyDescent="0.15">
      <c r="M1012" s="61"/>
    </row>
    <row r="1013" spans="13:13" ht="13.5" customHeight="1" x14ac:dyDescent="0.15">
      <c r="M1013" s="61"/>
    </row>
    <row r="1014" spans="13:13" ht="13.5" customHeight="1" x14ac:dyDescent="0.15">
      <c r="M1014" s="61"/>
    </row>
    <row r="1015" spans="13:13" ht="13.5" customHeight="1" x14ac:dyDescent="0.15">
      <c r="M1015" s="61"/>
    </row>
    <row r="1016" spans="13:13" ht="13.5" customHeight="1" x14ac:dyDescent="0.15">
      <c r="M1016" s="61"/>
    </row>
    <row r="1017" spans="13:13" ht="13.5" customHeight="1" x14ac:dyDescent="0.15">
      <c r="M1017" s="61"/>
    </row>
    <row r="1018" spans="13:13" ht="13.5" customHeight="1" x14ac:dyDescent="0.15">
      <c r="M1018" s="61"/>
    </row>
    <row r="1019" spans="13:13" ht="13.5" customHeight="1" x14ac:dyDescent="0.15">
      <c r="M1019" s="61"/>
    </row>
    <row r="1020" spans="13:13" ht="13.5" customHeight="1" x14ac:dyDescent="0.15">
      <c r="M1020" s="61"/>
    </row>
    <row r="1021" spans="13:13" ht="13.5" customHeight="1" x14ac:dyDescent="0.15">
      <c r="M1021" s="61"/>
    </row>
    <row r="1022" spans="13:13" ht="13.5" customHeight="1" x14ac:dyDescent="0.15">
      <c r="M1022" s="61"/>
    </row>
    <row r="1023" spans="13:13" ht="13.5" customHeight="1" x14ac:dyDescent="0.15">
      <c r="M1023" s="61"/>
    </row>
    <row r="1024" spans="13:13" ht="13.5" customHeight="1" x14ac:dyDescent="0.15">
      <c r="M1024" s="61"/>
    </row>
    <row r="1025" spans="13:13" ht="13.5" customHeight="1" x14ac:dyDescent="0.15">
      <c r="M1025" s="61"/>
    </row>
    <row r="1026" spans="13:13" ht="13.5" customHeight="1" x14ac:dyDescent="0.15">
      <c r="M1026" s="61"/>
    </row>
    <row r="1027" spans="13:13" ht="13.5" customHeight="1" x14ac:dyDescent="0.15">
      <c r="M1027" s="61"/>
    </row>
    <row r="1028" spans="13:13" ht="13.5" customHeight="1" x14ac:dyDescent="0.15">
      <c r="M1028" s="61"/>
    </row>
    <row r="1029" spans="13:13" ht="13.5" customHeight="1" x14ac:dyDescent="0.15">
      <c r="M1029" s="61"/>
    </row>
    <row r="1030" spans="13:13" ht="13.5" customHeight="1" x14ac:dyDescent="0.15">
      <c r="M1030" s="61"/>
    </row>
    <row r="1031" spans="13:13" ht="13.5" customHeight="1" x14ac:dyDescent="0.15">
      <c r="M1031" s="61"/>
    </row>
    <row r="1032" spans="13:13" ht="13.5" customHeight="1" x14ac:dyDescent="0.15">
      <c r="M1032" s="61"/>
    </row>
    <row r="1033" spans="13:13" ht="13.5" customHeight="1" x14ac:dyDescent="0.15">
      <c r="M1033" s="61"/>
    </row>
    <row r="1034" spans="13:13" ht="13.5" customHeight="1" x14ac:dyDescent="0.15">
      <c r="M1034" s="61"/>
    </row>
    <row r="1035" spans="13:13" ht="13.5" customHeight="1" x14ac:dyDescent="0.15">
      <c r="M1035" s="61"/>
    </row>
    <row r="1036" spans="13:13" ht="13.5" customHeight="1" x14ac:dyDescent="0.15">
      <c r="M1036" s="61"/>
    </row>
    <row r="1037" spans="13:13" ht="13.5" customHeight="1" x14ac:dyDescent="0.15">
      <c r="M1037" s="61"/>
    </row>
    <row r="1038" spans="13:13" ht="13.5" customHeight="1" x14ac:dyDescent="0.15">
      <c r="M1038" s="61"/>
    </row>
    <row r="1039" spans="13:13" ht="13.5" customHeight="1" x14ac:dyDescent="0.15">
      <c r="M1039" s="61"/>
    </row>
    <row r="1040" spans="13:13" ht="13.5" customHeight="1" x14ac:dyDescent="0.15">
      <c r="M1040" s="61"/>
    </row>
    <row r="1041" spans="13:13" ht="13.5" customHeight="1" x14ac:dyDescent="0.15">
      <c r="M1041" s="61"/>
    </row>
    <row r="1042" spans="13:13" ht="13.5" customHeight="1" x14ac:dyDescent="0.15">
      <c r="M1042" s="61"/>
    </row>
    <row r="1043" spans="13:13" ht="13.5" customHeight="1" x14ac:dyDescent="0.15">
      <c r="M1043" s="61"/>
    </row>
    <row r="1044" spans="13:13" ht="13.5" customHeight="1" x14ac:dyDescent="0.15">
      <c r="M1044" s="61"/>
    </row>
    <row r="1045" spans="13:13" ht="13.5" customHeight="1" x14ac:dyDescent="0.15">
      <c r="M1045" s="61"/>
    </row>
    <row r="1046" spans="13:13" ht="13.5" customHeight="1" x14ac:dyDescent="0.15">
      <c r="M1046" s="61"/>
    </row>
    <row r="1047" spans="13:13" ht="13.5" customHeight="1" x14ac:dyDescent="0.15">
      <c r="M1047" s="61"/>
    </row>
    <row r="1048" spans="13:13" ht="13.5" customHeight="1" x14ac:dyDescent="0.15">
      <c r="M1048" s="61"/>
    </row>
    <row r="1049" spans="13:13" ht="13.5" customHeight="1" x14ac:dyDescent="0.15">
      <c r="M1049" s="61"/>
    </row>
    <row r="1050" spans="13:13" ht="13.5" customHeight="1" x14ac:dyDescent="0.15">
      <c r="M1050" s="61"/>
    </row>
    <row r="1051" spans="13:13" ht="13.5" customHeight="1" x14ac:dyDescent="0.15">
      <c r="M1051" s="61"/>
    </row>
    <row r="1052" spans="13:13" ht="13.5" customHeight="1" x14ac:dyDescent="0.15">
      <c r="M1052" s="61"/>
    </row>
    <row r="1053" spans="13:13" ht="13.5" customHeight="1" x14ac:dyDescent="0.15">
      <c r="M1053" s="61"/>
    </row>
    <row r="1054" spans="13:13" ht="13.5" customHeight="1" x14ac:dyDescent="0.15">
      <c r="M1054" s="61"/>
    </row>
    <row r="1055" spans="13:13" ht="13.5" customHeight="1" x14ac:dyDescent="0.15">
      <c r="M1055" s="61"/>
    </row>
    <row r="1056" spans="13:13" ht="13.5" customHeight="1" x14ac:dyDescent="0.15">
      <c r="M1056" s="61"/>
    </row>
    <row r="1057" spans="13:13" ht="13.5" customHeight="1" x14ac:dyDescent="0.15">
      <c r="M1057" s="61"/>
    </row>
    <row r="1058" spans="13:13" ht="13.5" customHeight="1" x14ac:dyDescent="0.15">
      <c r="M1058" s="61"/>
    </row>
    <row r="1059" spans="13:13" ht="13.5" customHeight="1" x14ac:dyDescent="0.15">
      <c r="M1059" s="61"/>
    </row>
    <row r="1060" spans="13:13" ht="13.5" customHeight="1" x14ac:dyDescent="0.15">
      <c r="M1060" s="61"/>
    </row>
    <row r="1061" spans="13:13" ht="13.5" customHeight="1" x14ac:dyDescent="0.15">
      <c r="M1061" s="61"/>
    </row>
    <row r="1062" spans="13:13" ht="13.5" customHeight="1" x14ac:dyDescent="0.15">
      <c r="M1062" s="61"/>
    </row>
    <row r="1063" spans="13:13" ht="13.5" customHeight="1" x14ac:dyDescent="0.15">
      <c r="M1063" s="61"/>
    </row>
    <row r="1064" spans="13:13" ht="13.5" customHeight="1" x14ac:dyDescent="0.15">
      <c r="M1064" s="61"/>
    </row>
    <row r="1065" spans="13:13" ht="13.5" customHeight="1" x14ac:dyDescent="0.15">
      <c r="M1065" s="61"/>
    </row>
    <row r="1066" spans="13:13" ht="13.5" customHeight="1" x14ac:dyDescent="0.15">
      <c r="M1066" s="61"/>
    </row>
    <row r="1067" spans="13:13" ht="13.5" customHeight="1" x14ac:dyDescent="0.15">
      <c r="M1067" s="61"/>
    </row>
    <row r="1068" spans="13:13" ht="13.5" customHeight="1" x14ac:dyDescent="0.15">
      <c r="M1068" s="61"/>
    </row>
    <row r="1069" spans="13:13" ht="13.5" customHeight="1" x14ac:dyDescent="0.15">
      <c r="M1069" s="61"/>
    </row>
    <row r="1070" spans="13:13" ht="13.5" customHeight="1" x14ac:dyDescent="0.15">
      <c r="M1070" s="61"/>
    </row>
    <row r="1071" spans="13:13" ht="13.5" customHeight="1" x14ac:dyDescent="0.15">
      <c r="M1071" s="61"/>
    </row>
    <row r="1072" spans="13:13" ht="13.5" customHeight="1" x14ac:dyDescent="0.15">
      <c r="M1072" s="61"/>
    </row>
    <row r="1073" spans="13:13" ht="13.5" customHeight="1" x14ac:dyDescent="0.15">
      <c r="M1073" s="61"/>
    </row>
    <row r="1074" spans="13:13" ht="13.5" customHeight="1" x14ac:dyDescent="0.15">
      <c r="M1074" s="61"/>
    </row>
    <row r="1075" spans="13:13" ht="13.5" customHeight="1" x14ac:dyDescent="0.15">
      <c r="M1075" s="61"/>
    </row>
    <row r="1076" spans="13:13" ht="13.5" customHeight="1" x14ac:dyDescent="0.15">
      <c r="M1076" s="61"/>
    </row>
    <row r="1077" spans="13:13" ht="13.5" customHeight="1" x14ac:dyDescent="0.15">
      <c r="M1077" s="61"/>
    </row>
    <row r="1078" spans="13:13" ht="13.5" customHeight="1" x14ac:dyDescent="0.15">
      <c r="M1078" s="61"/>
    </row>
    <row r="1079" spans="13:13" ht="13.5" customHeight="1" x14ac:dyDescent="0.15">
      <c r="M1079" s="61"/>
    </row>
    <row r="1080" spans="13:13" ht="13.5" customHeight="1" x14ac:dyDescent="0.15">
      <c r="M1080" s="61"/>
    </row>
    <row r="1081" spans="13:13" ht="13.5" customHeight="1" x14ac:dyDescent="0.15">
      <c r="M1081" s="61"/>
    </row>
    <row r="1082" spans="13:13" ht="13.5" customHeight="1" x14ac:dyDescent="0.15">
      <c r="M1082" s="61"/>
    </row>
    <row r="1083" spans="13:13" ht="13.5" customHeight="1" x14ac:dyDescent="0.15">
      <c r="M1083" s="61"/>
    </row>
    <row r="1084" spans="13:13" ht="13.5" customHeight="1" x14ac:dyDescent="0.15">
      <c r="M1084" s="61"/>
    </row>
    <row r="1085" spans="13:13" ht="13.5" customHeight="1" x14ac:dyDescent="0.15">
      <c r="M1085" s="61"/>
    </row>
    <row r="1086" spans="13:13" ht="13.5" customHeight="1" x14ac:dyDescent="0.15">
      <c r="M1086" s="61"/>
    </row>
    <row r="1087" spans="13:13" ht="13.5" customHeight="1" x14ac:dyDescent="0.15">
      <c r="M1087" s="61"/>
    </row>
    <row r="1088" spans="13:13" ht="13.5" customHeight="1" x14ac:dyDescent="0.15">
      <c r="M1088" s="61"/>
    </row>
    <row r="1089" spans="13:13" ht="13.5" customHeight="1" x14ac:dyDescent="0.15">
      <c r="M1089" s="61"/>
    </row>
    <row r="1090" spans="13:13" ht="13.5" customHeight="1" x14ac:dyDescent="0.15">
      <c r="M1090" s="61"/>
    </row>
    <row r="1091" spans="13:13" ht="13.5" customHeight="1" x14ac:dyDescent="0.15">
      <c r="M1091" s="61"/>
    </row>
    <row r="1092" spans="13:13" ht="13.5" customHeight="1" x14ac:dyDescent="0.15">
      <c r="M1092" s="61"/>
    </row>
    <row r="1093" spans="13:13" ht="13.5" customHeight="1" x14ac:dyDescent="0.15">
      <c r="M1093" s="61"/>
    </row>
    <row r="1094" spans="13:13" ht="13.5" customHeight="1" x14ac:dyDescent="0.15">
      <c r="M1094" s="61"/>
    </row>
    <row r="1095" spans="13:13" ht="13.5" customHeight="1" x14ac:dyDescent="0.15">
      <c r="M1095" s="61"/>
    </row>
    <row r="1096" spans="13:13" ht="13.5" customHeight="1" x14ac:dyDescent="0.15">
      <c r="M1096" s="61"/>
    </row>
    <row r="1097" spans="13:13" ht="13.5" customHeight="1" x14ac:dyDescent="0.15">
      <c r="M1097" s="61"/>
    </row>
    <row r="1098" spans="13:13" ht="13.5" customHeight="1" x14ac:dyDescent="0.15">
      <c r="M1098" s="61"/>
    </row>
    <row r="1099" spans="13:13" ht="13.5" customHeight="1" x14ac:dyDescent="0.15">
      <c r="M1099" s="61"/>
    </row>
    <row r="1100" spans="13:13" ht="13.5" customHeight="1" x14ac:dyDescent="0.15">
      <c r="M1100" s="61"/>
    </row>
    <row r="1101" spans="13:13" ht="13.5" customHeight="1" x14ac:dyDescent="0.15">
      <c r="M1101" s="61"/>
    </row>
    <row r="1102" spans="13:13" ht="13.5" customHeight="1" x14ac:dyDescent="0.15">
      <c r="M1102" s="61"/>
    </row>
    <row r="1103" spans="13:13" ht="13.5" customHeight="1" x14ac:dyDescent="0.15">
      <c r="M1103" s="61"/>
    </row>
    <row r="1104" spans="13:13" ht="13.5" customHeight="1" x14ac:dyDescent="0.15">
      <c r="M1104" s="61"/>
    </row>
    <row r="1105" spans="13:13" ht="13.5" customHeight="1" x14ac:dyDescent="0.15">
      <c r="M1105" s="61"/>
    </row>
    <row r="1106" spans="13:13" ht="13.5" customHeight="1" x14ac:dyDescent="0.15">
      <c r="M1106" s="61"/>
    </row>
    <row r="1107" spans="13:13" ht="13.5" customHeight="1" x14ac:dyDescent="0.15">
      <c r="M1107" s="61"/>
    </row>
    <row r="1108" spans="13:13" ht="13.5" customHeight="1" x14ac:dyDescent="0.15">
      <c r="M1108" s="61"/>
    </row>
    <row r="1109" spans="13:13" ht="13.5" customHeight="1" x14ac:dyDescent="0.15">
      <c r="M1109" s="61"/>
    </row>
    <row r="1110" spans="13:13" ht="13.5" customHeight="1" x14ac:dyDescent="0.15">
      <c r="M1110" s="61"/>
    </row>
    <row r="1111" spans="13:13" ht="13.5" customHeight="1" x14ac:dyDescent="0.15">
      <c r="M1111" s="61"/>
    </row>
    <row r="1112" spans="13:13" ht="13.5" customHeight="1" x14ac:dyDescent="0.15">
      <c r="M1112" s="61"/>
    </row>
    <row r="1113" spans="13:13" ht="13.5" customHeight="1" x14ac:dyDescent="0.15">
      <c r="M1113" s="61"/>
    </row>
    <row r="1114" spans="13:13" ht="13.5" customHeight="1" x14ac:dyDescent="0.15">
      <c r="M1114" s="61"/>
    </row>
    <row r="1115" spans="13:13" ht="13.5" customHeight="1" x14ac:dyDescent="0.15">
      <c r="M1115" s="61"/>
    </row>
    <row r="1116" spans="13:13" ht="13.5" customHeight="1" x14ac:dyDescent="0.15">
      <c r="M1116" s="61"/>
    </row>
    <row r="1117" spans="13:13" ht="13.5" customHeight="1" x14ac:dyDescent="0.15">
      <c r="M1117" s="61"/>
    </row>
    <row r="1118" spans="13:13" ht="13.5" customHeight="1" x14ac:dyDescent="0.15">
      <c r="M1118" s="61"/>
    </row>
    <row r="1119" spans="13:13" ht="13.5" customHeight="1" x14ac:dyDescent="0.15">
      <c r="M1119" s="61"/>
    </row>
    <row r="1120" spans="13:13" ht="13.5" customHeight="1" x14ac:dyDescent="0.15">
      <c r="M1120" s="61"/>
    </row>
    <row r="1121" spans="13:13" ht="13.5" customHeight="1" x14ac:dyDescent="0.15">
      <c r="M1121" s="61"/>
    </row>
    <row r="1122" spans="13:13" ht="13.5" customHeight="1" x14ac:dyDescent="0.15">
      <c r="M1122" s="61"/>
    </row>
    <row r="1123" spans="13:13" ht="13.5" customHeight="1" x14ac:dyDescent="0.15">
      <c r="M1123" s="61"/>
    </row>
    <row r="1124" spans="13:13" ht="13.5" customHeight="1" x14ac:dyDescent="0.15">
      <c r="M1124" s="61"/>
    </row>
    <row r="1125" spans="13:13" ht="13.5" customHeight="1" x14ac:dyDescent="0.15">
      <c r="M1125" s="61"/>
    </row>
    <row r="1126" spans="13:13" ht="13.5" customHeight="1" x14ac:dyDescent="0.15">
      <c r="M1126" s="61"/>
    </row>
    <row r="1127" spans="13:13" ht="13.5" customHeight="1" x14ac:dyDescent="0.15">
      <c r="M1127" s="61"/>
    </row>
    <row r="1128" spans="13:13" ht="13.5" customHeight="1" x14ac:dyDescent="0.15">
      <c r="M1128" s="61"/>
    </row>
    <row r="1129" spans="13:13" ht="13.5" customHeight="1" x14ac:dyDescent="0.15">
      <c r="M1129" s="61"/>
    </row>
    <row r="1130" spans="13:13" ht="13.5" customHeight="1" x14ac:dyDescent="0.15">
      <c r="M1130" s="61"/>
    </row>
    <row r="1131" spans="13:13" ht="13.5" customHeight="1" x14ac:dyDescent="0.15">
      <c r="M1131" s="61"/>
    </row>
    <row r="1132" spans="13:13" ht="13.5" customHeight="1" x14ac:dyDescent="0.15">
      <c r="M1132" s="61"/>
    </row>
    <row r="1133" spans="13:13" ht="13.5" customHeight="1" x14ac:dyDescent="0.15">
      <c r="M1133" s="61"/>
    </row>
    <row r="1134" spans="13:13" ht="13.5" customHeight="1" x14ac:dyDescent="0.15">
      <c r="M1134" s="61"/>
    </row>
    <row r="1135" spans="13:13" ht="13.5" customHeight="1" x14ac:dyDescent="0.15">
      <c r="M1135" s="61"/>
    </row>
    <row r="1136" spans="13:13" ht="13.5" customHeight="1" x14ac:dyDescent="0.15">
      <c r="M1136" s="61"/>
    </row>
    <row r="1137" spans="13:13" ht="13.5" customHeight="1" x14ac:dyDescent="0.15">
      <c r="M1137" s="61"/>
    </row>
    <row r="1138" spans="13:13" ht="13.5" customHeight="1" x14ac:dyDescent="0.15">
      <c r="M1138" s="61"/>
    </row>
    <row r="1139" spans="13:13" ht="13.5" customHeight="1" x14ac:dyDescent="0.15">
      <c r="M1139" s="61"/>
    </row>
    <row r="1140" spans="13:13" ht="13.5" customHeight="1" x14ac:dyDescent="0.15">
      <c r="M1140" s="61"/>
    </row>
    <row r="1141" spans="13:13" ht="13.5" customHeight="1" x14ac:dyDescent="0.15">
      <c r="M1141" s="61"/>
    </row>
    <row r="1142" spans="13:13" ht="13.5" customHeight="1" x14ac:dyDescent="0.15">
      <c r="M1142" s="61"/>
    </row>
    <row r="1143" spans="13:13" ht="13.5" customHeight="1" x14ac:dyDescent="0.15">
      <c r="M1143" s="61"/>
    </row>
    <row r="1144" spans="13:13" ht="13.5" customHeight="1" x14ac:dyDescent="0.15">
      <c r="M1144" s="61"/>
    </row>
    <row r="1145" spans="13:13" ht="13.5" customHeight="1" x14ac:dyDescent="0.15">
      <c r="M1145" s="61"/>
    </row>
    <row r="1146" spans="13:13" ht="13.5" customHeight="1" x14ac:dyDescent="0.15">
      <c r="M1146" s="61"/>
    </row>
    <row r="1147" spans="13:13" ht="13.5" customHeight="1" x14ac:dyDescent="0.15">
      <c r="M1147" s="61"/>
    </row>
    <row r="1148" spans="13:13" ht="13.5" customHeight="1" x14ac:dyDescent="0.15">
      <c r="M1148" s="61"/>
    </row>
    <row r="1149" spans="13:13" ht="13.5" customHeight="1" x14ac:dyDescent="0.15">
      <c r="M1149" s="61"/>
    </row>
    <row r="1150" spans="13:13" ht="13.5" customHeight="1" x14ac:dyDescent="0.15">
      <c r="M1150" s="61"/>
    </row>
    <row r="1151" spans="13:13" ht="13.5" customHeight="1" x14ac:dyDescent="0.15">
      <c r="M1151" s="61"/>
    </row>
    <row r="1152" spans="13:13" ht="13.5" customHeight="1" x14ac:dyDescent="0.15">
      <c r="M1152" s="61"/>
    </row>
    <row r="1153" spans="13:13" ht="13.5" customHeight="1" x14ac:dyDescent="0.15">
      <c r="M1153" s="61"/>
    </row>
    <row r="1154" spans="13:13" ht="13.5" customHeight="1" x14ac:dyDescent="0.15">
      <c r="M1154" s="61"/>
    </row>
    <row r="1155" spans="13:13" ht="13.5" customHeight="1" x14ac:dyDescent="0.15">
      <c r="M1155" s="61"/>
    </row>
    <row r="1156" spans="13:13" ht="13.5" customHeight="1" x14ac:dyDescent="0.15">
      <c r="M1156" s="61"/>
    </row>
    <row r="1157" spans="13:13" ht="13.5" customHeight="1" x14ac:dyDescent="0.15">
      <c r="M1157" s="61"/>
    </row>
    <row r="1158" spans="13:13" ht="13.5" customHeight="1" x14ac:dyDescent="0.15">
      <c r="M1158" s="61"/>
    </row>
    <row r="1159" spans="13:13" ht="13.5" customHeight="1" x14ac:dyDescent="0.15">
      <c r="M1159" s="61"/>
    </row>
    <row r="1160" spans="13:13" ht="13.5" customHeight="1" x14ac:dyDescent="0.15">
      <c r="M1160" s="61"/>
    </row>
    <row r="1161" spans="13:13" ht="13.5" customHeight="1" x14ac:dyDescent="0.15">
      <c r="M1161" s="61"/>
    </row>
    <row r="1162" spans="13:13" ht="13.5" customHeight="1" x14ac:dyDescent="0.15">
      <c r="M1162" s="61"/>
    </row>
    <row r="1163" spans="13:13" ht="13.5" customHeight="1" x14ac:dyDescent="0.15">
      <c r="M1163" s="61"/>
    </row>
    <row r="1164" spans="13:13" ht="13.5" customHeight="1" x14ac:dyDescent="0.15">
      <c r="M1164" s="61"/>
    </row>
    <row r="1165" spans="13:13" ht="13.5" customHeight="1" x14ac:dyDescent="0.15">
      <c r="M1165" s="61"/>
    </row>
    <row r="1166" spans="13:13" ht="13.5" customHeight="1" x14ac:dyDescent="0.15">
      <c r="M1166" s="61"/>
    </row>
    <row r="1167" spans="13:13" ht="13.5" customHeight="1" x14ac:dyDescent="0.15">
      <c r="M1167" s="61"/>
    </row>
    <row r="1168" spans="13:13" ht="13.5" customHeight="1" x14ac:dyDescent="0.15">
      <c r="M1168" s="61"/>
    </row>
    <row r="1169" spans="13:13" ht="13.5" customHeight="1" x14ac:dyDescent="0.15">
      <c r="M1169" s="61"/>
    </row>
    <row r="1170" spans="13:13" ht="13.5" customHeight="1" x14ac:dyDescent="0.15">
      <c r="M1170" s="61"/>
    </row>
    <row r="1171" spans="13:13" ht="13.5" customHeight="1" x14ac:dyDescent="0.15">
      <c r="M1171" s="61"/>
    </row>
    <row r="1172" spans="13:13" ht="13.5" customHeight="1" x14ac:dyDescent="0.15">
      <c r="M1172" s="61"/>
    </row>
    <row r="1173" spans="13:13" ht="13.5" customHeight="1" x14ac:dyDescent="0.15">
      <c r="M1173" s="61"/>
    </row>
    <row r="1174" spans="13:13" ht="13.5" customHeight="1" x14ac:dyDescent="0.15">
      <c r="M1174" s="61"/>
    </row>
    <row r="1175" spans="13:13" ht="13.5" customHeight="1" x14ac:dyDescent="0.15">
      <c r="M1175" s="61"/>
    </row>
    <row r="1176" spans="13:13" ht="13.5" customHeight="1" x14ac:dyDescent="0.15">
      <c r="M1176" s="61"/>
    </row>
    <row r="1177" spans="13:13" ht="13.5" customHeight="1" x14ac:dyDescent="0.15">
      <c r="M1177" s="61"/>
    </row>
    <row r="1178" spans="13:13" ht="13.5" customHeight="1" x14ac:dyDescent="0.15">
      <c r="M1178" s="61"/>
    </row>
    <row r="1179" spans="13:13" ht="13.5" customHeight="1" x14ac:dyDescent="0.15">
      <c r="M1179" s="61"/>
    </row>
    <row r="1180" spans="13:13" ht="13.5" customHeight="1" x14ac:dyDescent="0.15">
      <c r="M1180" s="61"/>
    </row>
    <row r="1181" spans="13:13" ht="13.5" customHeight="1" x14ac:dyDescent="0.15">
      <c r="M1181" s="61"/>
    </row>
    <row r="1182" spans="13:13" ht="13.5" customHeight="1" x14ac:dyDescent="0.15">
      <c r="M1182" s="61"/>
    </row>
    <row r="1183" spans="13:13" ht="13.5" customHeight="1" x14ac:dyDescent="0.15">
      <c r="M1183" s="61"/>
    </row>
    <row r="1184" spans="13:13" ht="13.5" customHeight="1" x14ac:dyDescent="0.15">
      <c r="M1184" s="61"/>
    </row>
    <row r="1185" spans="13:13" ht="13.5" customHeight="1" x14ac:dyDescent="0.15">
      <c r="M1185" s="61"/>
    </row>
    <row r="1186" spans="13:13" ht="13.5" customHeight="1" x14ac:dyDescent="0.15">
      <c r="M1186" s="61"/>
    </row>
    <row r="1187" spans="13:13" ht="13.5" customHeight="1" x14ac:dyDescent="0.15">
      <c r="M1187" s="61"/>
    </row>
    <row r="1188" spans="13:13" ht="13.5" customHeight="1" x14ac:dyDescent="0.15">
      <c r="M1188" s="61"/>
    </row>
    <row r="1189" spans="13:13" ht="13.5" customHeight="1" x14ac:dyDescent="0.15">
      <c r="M1189" s="61"/>
    </row>
    <row r="1190" spans="13:13" ht="13.5" customHeight="1" x14ac:dyDescent="0.15">
      <c r="M1190" s="61"/>
    </row>
    <row r="1191" spans="13:13" ht="13.5" customHeight="1" x14ac:dyDescent="0.15">
      <c r="M1191" s="61"/>
    </row>
    <row r="1192" spans="13:13" ht="13.5" customHeight="1" x14ac:dyDescent="0.15">
      <c r="M1192" s="61"/>
    </row>
    <row r="1193" spans="13:13" ht="13.5" customHeight="1" x14ac:dyDescent="0.15">
      <c r="M1193" s="61"/>
    </row>
    <row r="1194" spans="13:13" ht="13.5" customHeight="1" x14ac:dyDescent="0.15">
      <c r="M1194" s="61"/>
    </row>
    <row r="1195" spans="13:13" ht="13.5" customHeight="1" x14ac:dyDescent="0.15">
      <c r="M1195" s="61"/>
    </row>
    <row r="1196" spans="13:13" ht="13.5" customHeight="1" x14ac:dyDescent="0.15">
      <c r="M1196" s="61"/>
    </row>
    <row r="1197" spans="13:13" ht="13.5" customHeight="1" x14ac:dyDescent="0.15">
      <c r="M1197" s="61"/>
    </row>
    <row r="1198" spans="13:13" ht="13.5" customHeight="1" x14ac:dyDescent="0.15">
      <c r="M1198" s="61"/>
    </row>
    <row r="1199" spans="13:13" ht="13.5" customHeight="1" x14ac:dyDescent="0.15">
      <c r="M1199" s="61"/>
    </row>
    <row r="1200" spans="13:13" ht="13.5" customHeight="1" x14ac:dyDescent="0.15">
      <c r="M1200" s="61"/>
    </row>
    <row r="1201" spans="13:13" ht="13.5" customHeight="1" x14ac:dyDescent="0.15">
      <c r="M1201" s="61"/>
    </row>
    <row r="1202" spans="13:13" ht="13.5" customHeight="1" x14ac:dyDescent="0.15">
      <c r="M1202" s="61"/>
    </row>
    <row r="1203" spans="13:13" ht="13.5" customHeight="1" x14ac:dyDescent="0.15">
      <c r="M1203" s="61"/>
    </row>
    <row r="1204" spans="13:13" ht="13.5" customHeight="1" x14ac:dyDescent="0.15">
      <c r="M1204" s="61"/>
    </row>
    <row r="1205" spans="13:13" ht="13.5" customHeight="1" x14ac:dyDescent="0.15">
      <c r="M1205" s="61"/>
    </row>
    <row r="1206" spans="13:13" ht="13.5" customHeight="1" x14ac:dyDescent="0.15">
      <c r="M1206" s="61"/>
    </row>
    <row r="1207" spans="13:13" ht="13.5" customHeight="1" x14ac:dyDescent="0.15">
      <c r="M1207" s="61"/>
    </row>
    <row r="1208" spans="13:13" ht="13.5" customHeight="1" x14ac:dyDescent="0.15">
      <c r="M1208" s="61"/>
    </row>
    <row r="1209" spans="13:13" ht="13.5" customHeight="1" x14ac:dyDescent="0.15">
      <c r="M1209" s="61"/>
    </row>
    <row r="1210" spans="13:13" ht="13.5" customHeight="1" x14ac:dyDescent="0.15">
      <c r="M1210" s="61"/>
    </row>
    <row r="1211" spans="13:13" ht="13.5" customHeight="1" x14ac:dyDescent="0.15">
      <c r="M1211" s="61"/>
    </row>
    <row r="1212" spans="13:13" ht="13.5" customHeight="1" x14ac:dyDescent="0.15">
      <c r="M1212" s="61"/>
    </row>
    <row r="1213" spans="13:13" ht="13.5" customHeight="1" x14ac:dyDescent="0.15">
      <c r="M1213" s="61"/>
    </row>
    <row r="1214" spans="13:13" ht="13.5" customHeight="1" x14ac:dyDescent="0.15">
      <c r="M1214" s="61"/>
    </row>
    <row r="1215" spans="13:13" ht="13.5" customHeight="1" x14ac:dyDescent="0.15">
      <c r="M1215" s="61"/>
    </row>
    <row r="1216" spans="13:13" ht="13.5" customHeight="1" x14ac:dyDescent="0.15">
      <c r="M1216" s="61"/>
    </row>
    <row r="1217" spans="13:13" ht="13.5" customHeight="1" x14ac:dyDescent="0.15">
      <c r="M1217" s="61"/>
    </row>
    <row r="1218" spans="13:13" ht="13.5" customHeight="1" x14ac:dyDescent="0.15">
      <c r="M1218" s="61"/>
    </row>
    <row r="1219" spans="13:13" ht="13.5" customHeight="1" x14ac:dyDescent="0.15">
      <c r="M1219" s="61"/>
    </row>
    <row r="1220" spans="13:13" ht="13.5" customHeight="1" x14ac:dyDescent="0.15">
      <c r="M1220" s="61"/>
    </row>
    <row r="1221" spans="13:13" ht="13.5" customHeight="1" x14ac:dyDescent="0.15">
      <c r="M1221" s="61"/>
    </row>
    <row r="1222" spans="13:13" ht="13.5" customHeight="1" x14ac:dyDescent="0.15">
      <c r="M1222" s="61"/>
    </row>
    <row r="1223" spans="13:13" ht="13.5" customHeight="1" x14ac:dyDescent="0.15">
      <c r="M1223" s="61"/>
    </row>
    <row r="1224" spans="13:13" ht="13.5" customHeight="1" x14ac:dyDescent="0.15">
      <c r="M1224" s="61"/>
    </row>
    <row r="1225" spans="13:13" ht="13.5" customHeight="1" x14ac:dyDescent="0.15">
      <c r="M1225" s="61"/>
    </row>
    <row r="1226" spans="13:13" ht="13.5" customHeight="1" x14ac:dyDescent="0.15">
      <c r="M1226" s="61"/>
    </row>
    <row r="1227" spans="13:13" ht="13.5" customHeight="1" x14ac:dyDescent="0.15">
      <c r="M1227" s="61"/>
    </row>
    <row r="1228" spans="13:13" ht="13.5" customHeight="1" x14ac:dyDescent="0.15">
      <c r="M1228" s="61"/>
    </row>
    <row r="1229" spans="13:13" ht="13.5" customHeight="1" x14ac:dyDescent="0.15">
      <c r="M1229" s="61"/>
    </row>
    <row r="1230" spans="13:13" ht="13.5" customHeight="1" x14ac:dyDescent="0.15">
      <c r="M1230" s="61"/>
    </row>
    <row r="1231" spans="13:13" ht="13.5" customHeight="1" x14ac:dyDescent="0.15">
      <c r="M1231" s="61"/>
    </row>
    <row r="1232" spans="13:13" ht="13.5" customHeight="1" x14ac:dyDescent="0.15">
      <c r="M1232" s="61"/>
    </row>
    <row r="1233" spans="13:13" ht="13.5" customHeight="1" x14ac:dyDescent="0.15">
      <c r="M1233" s="61"/>
    </row>
    <row r="1234" spans="13:13" ht="13.5" customHeight="1" x14ac:dyDescent="0.15">
      <c r="M1234" s="61"/>
    </row>
    <row r="1235" spans="13:13" ht="13.5" customHeight="1" x14ac:dyDescent="0.15">
      <c r="M1235" s="61"/>
    </row>
    <row r="1236" spans="13:13" ht="13.5" customHeight="1" x14ac:dyDescent="0.15">
      <c r="M1236" s="61"/>
    </row>
    <row r="1237" spans="13:13" ht="13.5" customHeight="1" x14ac:dyDescent="0.15">
      <c r="M1237" s="61"/>
    </row>
    <row r="1238" spans="13:13" ht="13.5" customHeight="1" x14ac:dyDescent="0.15">
      <c r="M1238" s="61"/>
    </row>
    <row r="1239" spans="13:13" ht="13.5" customHeight="1" x14ac:dyDescent="0.15">
      <c r="M1239" s="61"/>
    </row>
    <row r="1240" spans="13:13" ht="13.5" customHeight="1" x14ac:dyDescent="0.15">
      <c r="M1240" s="61"/>
    </row>
    <row r="1241" spans="13:13" ht="13.5" customHeight="1" x14ac:dyDescent="0.15">
      <c r="M1241" s="61"/>
    </row>
    <row r="1242" spans="13:13" ht="13.5" customHeight="1" x14ac:dyDescent="0.15">
      <c r="M1242" s="61"/>
    </row>
    <row r="1243" spans="13:13" ht="13.5" customHeight="1" x14ac:dyDescent="0.15">
      <c r="M1243" s="61"/>
    </row>
    <row r="1244" spans="13:13" ht="13.5" customHeight="1" x14ac:dyDescent="0.15">
      <c r="M1244" s="61"/>
    </row>
    <row r="1245" spans="13:13" ht="13.5" customHeight="1" x14ac:dyDescent="0.15">
      <c r="M1245" s="61"/>
    </row>
    <row r="1246" spans="13:13" ht="13.5" customHeight="1" x14ac:dyDescent="0.15">
      <c r="M1246" s="61"/>
    </row>
    <row r="1247" spans="13:13" ht="13.5" customHeight="1" x14ac:dyDescent="0.15">
      <c r="M1247" s="61"/>
    </row>
    <row r="1248" spans="13:13" ht="13.5" customHeight="1" x14ac:dyDescent="0.15">
      <c r="M1248" s="61"/>
    </row>
    <row r="1249" spans="13:13" ht="13.5" customHeight="1" x14ac:dyDescent="0.15">
      <c r="M1249" s="61"/>
    </row>
    <row r="1250" spans="13:13" ht="13.5" customHeight="1" x14ac:dyDescent="0.15">
      <c r="M1250" s="61"/>
    </row>
    <row r="1251" spans="13:13" ht="13.5" customHeight="1" x14ac:dyDescent="0.15">
      <c r="M1251" s="61"/>
    </row>
    <row r="1252" spans="13:13" ht="13.5" customHeight="1" x14ac:dyDescent="0.15">
      <c r="M1252" s="61"/>
    </row>
    <row r="1253" spans="13:13" ht="13.5" customHeight="1" x14ac:dyDescent="0.15">
      <c r="M1253" s="61"/>
    </row>
    <row r="1254" spans="13:13" ht="13.5" customHeight="1" x14ac:dyDescent="0.15">
      <c r="M1254" s="61"/>
    </row>
    <row r="1255" spans="13:13" ht="13.5" customHeight="1" x14ac:dyDescent="0.15">
      <c r="M1255" s="61"/>
    </row>
    <row r="1256" spans="13:13" ht="13.5" customHeight="1" x14ac:dyDescent="0.15">
      <c r="M1256" s="61"/>
    </row>
    <row r="1257" spans="13:13" ht="13.5" customHeight="1" x14ac:dyDescent="0.15">
      <c r="M1257" s="61"/>
    </row>
    <row r="1258" spans="13:13" ht="13.5" customHeight="1" x14ac:dyDescent="0.15">
      <c r="M1258" s="61"/>
    </row>
    <row r="1259" spans="13:13" ht="13.5" customHeight="1" x14ac:dyDescent="0.15">
      <c r="M1259" s="61"/>
    </row>
    <row r="1260" spans="13:13" ht="13.5" customHeight="1" x14ac:dyDescent="0.15">
      <c r="M1260" s="61"/>
    </row>
    <row r="1261" spans="13:13" ht="13.5" customHeight="1" x14ac:dyDescent="0.15">
      <c r="M1261" s="61"/>
    </row>
    <row r="1262" spans="13:13" ht="13.5" customHeight="1" x14ac:dyDescent="0.15">
      <c r="M1262" s="61"/>
    </row>
    <row r="1263" spans="13:13" ht="13.5" customHeight="1" x14ac:dyDescent="0.15">
      <c r="M1263" s="61"/>
    </row>
    <row r="1264" spans="13:13" ht="13.5" customHeight="1" x14ac:dyDescent="0.15">
      <c r="M1264" s="61"/>
    </row>
    <row r="1265" spans="13:13" ht="13.5" customHeight="1" x14ac:dyDescent="0.15">
      <c r="M1265" s="61"/>
    </row>
    <row r="1266" spans="13:13" ht="13.5" customHeight="1" x14ac:dyDescent="0.15">
      <c r="M1266" s="61"/>
    </row>
    <row r="1267" spans="13:13" ht="13.5" customHeight="1" x14ac:dyDescent="0.15">
      <c r="M1267" s="61"/>
    </row>
    <row r="1268" spans="13:13" ht="13.5" customHeight="1" x14ac:dyDescent="0.15">
      <c r="M1268" s="61"/>
    </row>
    <row r="1269" spans="13:13" ht="13.5" customHeight="1" x14ac:dyDescent="0.15">
      <c r="M1269" s="61"/>
    </row>
    <row r="1270" spans="13:13" ht="13.5" customHeight="1" x14ac:dyDescent="0.15">
      <c r="M1270" s="61"/>
    </row>
    <row r="1271" spans="13:13" ht="13.5" customHeight="1" x14ac:dyDescent="0.15">
      <c r="M1271" s="61"/>
    </row>
    <row r="1272" spans="13:13" ht="13.5" customHeight="1" x14ac:dyDescent="0.15">
      <c r="M1272" s="61"/>
    </row>
    <row r="1273" spans="13:13" ht="13.5" customHeight="1" x14ac:dyDescent="0.15">
      <c r="M1273" s="61"/>
    </row>
    <row r="1274" spans="13:13" ht="13.5" customHeight="1" x14ac:dyDescent="0.15">
      <c r="M1274" s="61"/>
    </row>
    <row r="1275" spans="13:13" ht="13.5" customHeight="1" x14ac:dyDescent="0.15">
      <c r="M1275" s="61"/>
    </row>
    <row r="1276" spans="13:13" ht="13.5" customHeight="1" x14ac:dyDescent="0.15">
      <c r="M1276" s="61"/>
    </row>
    <row r="1277" spans="13:13" ht="19.5" customHeight="1" x14ac:dyDescent="0.15">
      <c r="M1277" s="61"/>
    </row>
    <row r="1278" spans="13:13" ht="13.5" hidden="1" customHeight="1" x14ac:dyDescent="0.15">
      <c r="M1278" s="61"/>
    </row>
  </sheetData>
  <mergeCells count="11">
    <mergeCell ref="A2:N2"/>
    <mergeCell ref="A4:F4"/>
    <mergeCell ref="G4:N4"/>
    <mergeCell ref="D5:F5"/>
    <mergeCell ref="J5:M5"/>
    <mergeCell ref="A5:A6"/>
    <mergeCell ref="B5:B6"/>
    <mergeCell ref="C5:C6"/>
    <mergeCell ref="G5:G6"/>
    <mergeCell ref="H5:H6"/>
    <mergeCell ref="I5:I6"/>
  </mergeCells>
  <phoneticPr fontId="13" type="noConversion"/>
  <dataValidations count="1">
    <dataValidation allowBlank="1" showInputMessage="1" showErrorMessage="1" sqref="M1 M3 M4 M5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N250 M251 N251 M252 N252 M253 N253 M254 N254 M255 N255 M256 N256 M257 N257 M258 N258 M259 N259 M260 N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M500 M501 M502 M503 M504 M505 M506 M507 M508 M509 M510 M511 M512 M513 M514 M515 M516 M517 M518 M519 M520 M521 M522 M523 M524 M525 M526 M527 M528 M529 M530 M531 M532 M533 M534 M535 M536 M537 M538 M539 M540 M541 M542 M543 M544 M545 M546 M547 M548 M549 M550 M551 M552 M553 M554 M555 M556 M557 M558 M559 M560 M561 M562 M563 M564 M565 M566 M567 M568 M569 M570 M571 M572 M573 M574 M575 M576 M577 M578 M579 M580 M581 M582 M583 M584 M585 M586 M587 M588 M589 M590 M591 M592 M593 M594 M595 M596 M597 M598 M599 M600 M601 M602 M603 M604 M605 M606 M607 M608 M609 M610 M611 M612 M613 M614 M615 M616 M617 M618 M619 M620 M621 M622 M623 M624 M625 M626 M627 M628 M629 M630 M631 M632 M633 M634 M635 M636 M637 M638 M639 M640 M641 M642 M643 M644 M645 M646 M647 M648 M649 M650 M651 M652 M653 M654 M655 M656 M657 M658 M659 M660 M661 M662 M663 M664 M665 M666 M667 M668 M669 M670 M671 M672 M673 M674 M675 M676 M677 M678 M679 M680 M681 M682 M683 M684 M685 M686 M687 M688 M689 M690 M691 M692 M693 M694 M695 M696 M697 M698 M699 M700 M701 M702 M703 M704 M705 M706 M707 M708 M709 M710 M711 M712 M713 M714 M715 M716 M717 M718 M719 M720 M721 M722 M723 M724 M725 M726 M727 M728 M729 M730 M731 M732 M733 M734 M735 M736 M737 M738 M739 M740 M741 M742 M743 M744 M745 M746 M747 M748 M749 M750 M751 M752 M753 M754 M755 M756 M757 M758 M759 M760 M761 M762 M763 M764 M765 M766 M767 M768 M769 M770 M771 M772 M773 M774 M775 M776 M777 M778 M779 M780 M781 M782 M783 M784 M785 M786 M787 M788 M789 M790 M791 M792 M793 M794 M795 M796 M797 M798 M799 M800 M801 M802 M803 M804 M805 M806 M807 M808 M809 M810 M811 M812 M813 M814 M815 M816 M817 M818 M819 M820 M821 M822 M823 M824 M825 M826 M827 M828 M829 M830 M831 M832 M833 M834 M835 M836 M837 M838 M839 M840 M841 M842 M843 M844 M845 M846 M847 M848 M849 M850 M851 M852 M853 M854 M855 M856 M857 M858 M859 M860 M861 M862 M863 M864 M865 M866 M867 M868 M869 M870 M871 M872 M873 M874 M875 M876 M877 M878 M879 M880 M881 M882 M883 M884 M885 M886 M887 M888 M889 M890 M891 M892 M893 M894 M895 M896 M897 M898 M899 M900 M901 M902 M903 M904 M905 M906 M907 M908 M909 M910 M911 M912 M913 M914 M915 M916 M917 M918 M919 M920 M921 M922 M923 M924 M925 M926 M927 M928 M929 M930 M931 M932 M933 M934 M935 M936 M937 M938 M939 M940 M941 M942 M943 M944 M945 M946 M947 M948 M949 M950 M951 M952 M953 M954 M955 M956 M957 M958 M959 M960 M961 M962 M963 M964 M965 M966 M967 M968 M969 M970 M971 M972 M973 M974 M975 M976 M977 M978 M979 M980 M981 M982 M983 M984 M985 M986 M987 M988 M989 M990 M991 M992 M993 M994 M995 M996 M997 M998 M999 M1000 M1001 M1002 M1003 M1004 M1005 M1006 M1007 M1008 M1009 M1010 M1011 M1012 M1013 M1014 M1015 M1016 M1017 M1018 M1019 M1020 M1021 M1022 M1023 M1024 M1025 M1026 M1027 M1028 M1029 M1030 M1031 M1032 M1033 M1034 M1035 M1036 M1037 M1038 M1039 M1040 M1041 M1042 M1043 M1044 M1045 M1046 M1047 M1048 M1049 M1050 M1051 M1052 M1053 M1054 M1055 M1056 M1057 M1058 M1059 M1060 M1061 M1062 M1063 M1064 M1065 M1066 M1067 M1068 M1069 M1070 M1071 M1072 M1073 M1074 M1075 M1076 M1077 M1078 M1079 M1080 M1081 M1082 M1083 M1084 M1085 M1086 M1087 M1088 M1089 M1090 M1091 M1092 M1093 M1094 M1095 M1096 M1097 M1098 M1099 M1100 M1101 M1102 M1103 M1104 M1105 M1106 M1107 M1108 M1109 M1110 M1111 M1112 M1113 M1114 M1115 M1116 M1117 M1118 M1119 M1120 M1121 M1122 M1123 M1124 M1125 M1126 M1127 M1128 M1129 M1130 M1131 M1132 M1133 M1134 M1135 M1136 M1137 M1138 M1139 M1140 M1141 M1142 M1143 M1144 M1145 M1146 M1147 M1148 M1149 M1150 M1151 M1152 M1153 M1154 M1155 M1156 M1157 M1158 M1159 M1160 M1161 M1162 M1163 M1164 M1165 M1166 M1167 M1168 M1169 M1170 M1171 M1172 M1173 M1174 M1175 M1176 M1177 M1178 M1179 M1180 M1181 M1182 M1183 M1184 M1185 M1186 M1187 M1188 M1189 M1190 M1191 M1192 M1193 M1194 M1195 M1196 M1197 M1198 M1199 M1200 M1201 M1202 M1203 M1204 M1205 M1206 M1207 M1208 M1209 M1210 M1211 M1212 M1213 M1214 M1215 M1216 M1217 M1218 M1219 M1220 M1221 M1222 M1223 M1224 M1225 M1226 M1227 M1228 M1229 M1230 M1231 M1232 M1233 M1234 M1235 M1236 M1237 M1238 M1239 M1240 M1241 M1242 M1243 M1244 M1245 M1246 M1247 M1248 M1249 M1250 M1251 M1252 M1253 M1254 M1255 M1256 M1257 M1258 M1259 M1260 M1261 M1262 M1263 M1264 M1265 M1266 M1267 M1268 M1269 M1270 M1271 M1272 M1273 M1274 M1275 M1276 M1277 M1278" xr:uid="{00000000-0002-0000-0000-000000000000}"/>
  </dataValidations>
  <printOptions horizontalCentered="1"/>
  <pageMargins left="0.47" right="0.47" top="0.59" bottom="0.47" header="0.31" footer="0.31"/>
  <pageSetup paperSize="9" scale="10" orientation="landscape"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55"/>
  <sheetViews>
    <sheetView showGridLines="0" zoomScale="70" zoomScaleNormal="70" workbookViewId="0">
      <pane xSplit="1" ySplit="5" topLeftCell="B6" activePane="bottomRight" state="frozen"/>
      <selection pane="topRight"/>
      <selection pane="bottomLeft"/>
      <selection pane="bottomRight" activeCell="F48" sqref="F48"/>
    </sheetView>
  </sheetViews>
  <sheetFormatPr defaultColWidth="10.25" defaultRowHeight="13.5" customHeight="1" x14ac:dyDescent="0.15"/>
  <cols>
    <col min="1" max="1" width="72.375" customWidth="1"/>
    <col min="2" max="8" width="15.625" customWidth="1"/>
  </cols>
  <sheetData>
    <row r="1" spans="1:8" ht="14.25" customHeight="1" x14ac:dyDescent="0.15">
      <c r="A1" s="1" t="s">
        <v>295</v>
      </c>
      <c r="B1" s="2"/>
      <c r="C1" s="2"/>
      <c r="D1" s="2"/>
      <c r="E1" s="2"/>
      <c r="F1" s="2"/>
      <c r="G1" s="2"/>
      <c r="H1" s="2"/>
    </row>
    <row r="2" spans="1:8" ht="22.5" customHeight="1" x14ac:dyDescent="0.15">
      <c r="A2" s="70" t="s">
        <v>296</v>
      </c>
      <c r="B2" s="71"/>
      <c r="C2" s="71"/>
      <c r="D2" s="71"/>
      <c r="E2" s="71"/>
      <c r="F2" s="71"/>
      <c r="G2" s="71"/>
      <c r="H2" s="71"/>
    </row>
    <row r="3" spans="1:8" ht="18" customHeight="1" x14ac:dyDescent="0.15">
      <c r="A3" s="3"/>
      <c r="B3" s="2"/>
      <c r="C3" s="2"/>
      <c r="D3" s="2"/>
      <c r="E3" s="2"/>
      <c r="F3" s="2"/>
      <c r="G3" s="2"/>
      <c r="H3" s="4"/>
    </row>
    <row r="4" spans="1:8" ht="31.5" customHeight="1" x14ac:dyDescent="0.15">
      <c r="A4" s="72" t="s">
        <v>4</v>
      </c>
      <c r="B4" s="74" t="s">
        <v>297</v>
      </c>
      <c r="C4" s="74" t="s">
        <v>298</v>
      </c>
      <c r="D4" s="74" t="s">
        <v>299</v>
      </c>
      <c r="E4" s="74" t="s">
        <v>300</v>
      </c>
      <c r="F4" s="78" t="s">
        <v>301</v>
      </c>
      <c r="G4" s="74" t="s">
        <v>302</v>
      </c>
      <c r="H4" s="74" t="s">
        <v>303</v>
      </c>
    </row>
    <row r="5" spans="1:8" ht="27.75" customHeight="1" x14ac:dyDescent="0.15">
      <c r="A5" s="73"/>
      <c r="B5" s="75"/>
      <c r="C5" s="75"/>
      <c r="D5" s="76"/>
      <c r="E5" s="77"/>
      <c r="F5" s="79"/>
      <c r="G5" s="75"/>
      <c r="H5" s="75"/>
    </row>
    <row r="6" spans="1:8" ht="18.75" customHeight="1" x14ac:dyDescent="0.15">
      <c r="A6" s="5" t="s">
        <v>14</v>
      </c>
      <c r="B6" s="6">
        <f t="shared" ref="B6:H6" si="0">SUM(B7:B9)</f>
        <v>0</v>
      </c>
      <c r="C6" s="7">
        <f t="shared" si="0"/>
        <v>0</v>
      </c>
      <c r="D6" s="7">
        <f t="shared" si="0"/>
        <v>0</v>
      </c>
      <c r="E6" s="7">
        <f t="shared" si="0"/>
        <v>0</v>
      </c>
      <c r="F6" s="7">
        <f t="shared" si="0"/>
        <v>0</v>
      </c>
      <c r="G6" s="7">
        <f t="shared" si="0"/>
        <v>0</v>
      </c>
      <c r="H6" s="7">
        <f t="shared" si="0"/>
        <v>0</v>
      </c>
    </row>
    <row r="7" spans="1:8" ht="18.75" customHeight="1" x14ac:dyDescent="0.15">
      <c r="A7" s="8" t="s">
        <v>304</v>
      </c>
      <c r="B7" s="6">
        <f t="shared" ref="B7:B51" si="1">SUM(C7:H7)</f>
        <v>0</v>
      </c>
      <c r="C7" s="9"/>
      <c r="D7" s="9"/>
      <c r="E7" s="9"/>
      <c r="F7" s="9"/>
      <c r="G7" s="9"/>
      <c r="H7" s="9"/>
    </row>
    <row r="8" spans="1:8" ht="18.75" customHeight="1" x14ac:dyDescent="0.15">
      <c r="A8" s="8" t="s">
        <v>305</v>
      </c>
      <c r="B8" s="6">
        <f t="shared" si="1"/>
        <v>0</v>
      </c>
      <c r="C8" s="9"/>
      <c r="D8" s="9"/>
      <c r="E8" s="9"/>
      <c r="F8" s="9"/>
      <c r="G8" s="9"/>
      <c r="H8" s="9"/>
    </row>
    <row r="9" spans="1:8" ht="18.75" customHeight="1" x14ac:dyDescent="0.15">
      <c r="A9" s="8" t="s">
        <v>306</v>
      </c>
      <c r="B9" s="6">
        <f t="shared" si="1"/>
        <v>0</v>
      </c>
      <c r="C9" s="9"/>
      <c r="D9" s="9"/>
      <c r="E9" s="9"/>
      <c r="F9" s="9"/>
      <c r="G9" s="9"/>
      <c r="H9" s="9"/>
    </row>
    <row r="10" spans="1:8" ht="18.75" customHeight="1" x14ac:dyDescent="0.15">
      <c r="A10" s="5" t="s">
        <v>46</v>
      </c>
      <c r="B10" s="6">
        <f t="shared" si="1"/>
        <v>0</v>
      </c>
      <c r="C10" s="7">
        <f t="shared" ref="C10:H10" si="2">SUM(C11:C13)</f>
        <v>0</v>
      </c>
      <c r="D10" s="7">
        <f t="shared" si="2"/>
        <v>0</v>
      </c>
      <c r="E10" s="7">
        <f t="shared" si="2"/>
        <v>0</v>
      </c>
      <c r="F10" s="7">
        <f t="shared" si="2"/>
        <v>0</v>
      </c>
      <c r="G10" s="7">
        <f t="shared" si="2"/>
        <v>0</v>
      </c>
      <c r="H10" s="7">
        <f t="shared" si="2"/>
        <v>0</v>
      </c>
    </row>
    <row r="11" spans="1:8" ht="18.75" customHeight="1" x14ac:dyDescent="0.15">
      <c r="A11" s="8" t="s">
        <v>48</v>
      </c>
      <c r="B11" s="6">
        <f t="shared" si="1"/>
        <v>0</v>
      </c>
      <c r="C11" s="9"/>
      <c r="D11" s="9"/>
      <c r="E11" s="9"/>
      <c r="F11" s="9"/>
      <c r="G11" s="9"/>
      <c r="H11" s="9"/>
    </row>
    <row r="12" spans="1:8" ht="18.75" customHeight="1" x14ac:dyDescent="0.15">
      <c r="A12" s="8" t="s">
        <v>56</v>
      </c>
      <c r="B12" s="6">
        <f t="shared" si="1"/>
        <v>0</v>
      </c>
      <c r="C12" s="9"/>
      <c r="D12" s="9"/>
      <c r="E12" s="9"/>
      <c r="F12" s="9"/>
      <c r="G12" s="9"/>
      <c r="H12" s="9"/>
    </row>
    <row r="13" spans="1:8" ht="18.75" customHeight="1" x14ac:dyDescent="0.15">
      <c r="A13" s="8" t="s">
        <v>62</v>
      </c>
      <c r="B13" s="6">
        <f t="shared" si="1"/>
        <v>0</v>
      </c>
      <c r="C13" s="9"/>
      <c r="D13" s="9"/>
      <c r="E13" s="9"/>
      <c r="F13" s="9"/>
      <c r="G13" s="9"/>
      <c r="H13" s="9"/>
    </row>
    <row r="14" spans="1:8" ht="18.75" customHeight="1" x14ac:dyDescent="0.15">
      <c r="A14" s="5" t="s">
        <v>67</v>
      </c>
      <c r="B14" s="6">
        <f t="shared" si="1"/>
        <v>0</v>
      </c>
      <c r="C14" s="7">
        <f t="shared" ref="C14:H14" si="3">SUM(C15:C16)</f>
        <v>0</v>
      </c>
      <c r="D14" s="7">
        <f t="shared" si="3"/>
        <v>0</v>
      </c>
      <c r="E14" s="7">
        <f t="shared" si="3"/>
        <v>0</v>
      </c>
      <c r="F14" s="7">
        <f t="shared" si="3"/>
        <v>0</v>
      </c>
      <c r="G14" s="7">
        <f t="shared" si="3"/>
        <v>0</v>
      </c>
      <c r="H14" s="7">
        <f t="shared" si="3"/>
        <v>0</v>
      </c>
    </row>
    <row r="15" spans="1:8" ht="18.75" customHeight="1" x14ac:dyDescent="0.15">
      <c r="A15" s="5" t="s">
        <v>69</v>
      </c>
      <c r="B15" s="6">
        <f t="shared" si="1"/>
        <v>0</v>
      </c>
      <c r="C15" s="9"/>
      <c r="D15" s="9"/>
      <c r="E15" s="9"/>
      <c r="F15" s="9"/>
      <c r="G15" s="9"/>
      <c r="H15" s="9"/>
    </row>
    <row r="16" spans="1:8" ht="18.75" customHeight="1" x14ac:dyDescent="0.15">
      <c r="A16" s="5" t="s">
        <v>79</v>
      </c>
      <c r="B16" s="6">
        <f t="shared" si="1"/>
        <v>0</v>
      </c>
      <c r="C16" s="9"/>
      <c r="D16" s="9"/>
      <c r="E16" s="9"/>
      <c r="F16" s="9"/>
      <c r="G16" s="9"/>
      <c r="H16" s="9"/>
    </row>
    <row r="17" spans="1:8" ht="18.75" customHeight="1" x14ac:dyDescent="0.15">
      <c r="A17" s="5" t="s">
        <v>89</v>
      </c>
      <c r="B17" s="6">
        <f t="shared" si="1"/>
        <v>218963</v>
      </c>
      <c r="C17" s="7">
        <f t="shared" ref="C17:H17" si="4">SUM(C18:C27)</f>
        <v>218963</v>
      </c>
      <c r="D17" s="7">
        <f t="shared" si="4"/>
        <v>0</v>
      </c>
      <c r="E17" s="7">
        <f t="shared" si="4"/>
        <v>0</v>
      </c>
      <c r="F17" s="7">
        <f t="shared" si="4"/>
        <v>0</v>
      </c>
      <c r="G17" s="7">
        <f t="shared" si="4"/>
        <v>0</v>
      </c>
      <c r="H17" s="7">
        <f t="shared" si="4"/>
        <v>0</v>
      </c>
    </row>
    <row r="18" spans="1:8" ht="18.75" customHeight="1" x14ac:dyDescent="0.15">
      <c r="A18" s="5" t="s">
        <v>91</v>
      </c>
      <c r="B18" s="6">
        <f t="shared" si="1"/>
        <v>198163</v>
      </c>
      <c r="C18" s="9">
        <v>198163</v>
      </c>
      <c r="D18" s="9"/>
      <c r="E18" s="9"/>
      <c r="F18" s="9"/>
      <c r="G18" s="9"/>
      <c r="H18" s="9"/>
    </row>
    <row r="19" spans="1:8" ht="18.75" customHeight="1" x14ac:dyDescent="0.15">
      <c r="A19" s="5" t="s">
        <v>113</v>
      </c>
      <c r="B19" s="6">
        <f t="shared" si="1"/>
        <v>0</v>
      </c>
      <c r="C19" s="9"/>
      <c r="D19" s="9"/>
      <c r="E19" s="9"/>
      <c r="F19" s="9"/>
      <c r="G19" s="9"/>
      <c r="H19" s="9"/>
    </row>
    <row r="20" spans="1:8" ht="18.75" customHeight="1" x14ac:dyDescent="0.15">
      <c r="A20" s="5" t="s">
        <v>115</v>
      </c>
      <c r="B20" s="6">
        <f t="shared" si="1"/>
        <v>0</v>
      </c>
      <c r="C20" s="9"/>
      <c r="D20" s="9"/>
      <c r="E20" s="9"/>
      <c r="F20" s="9"/>
      <c r="G20" s="9"/>
      <c r="H20" s="9"/>
    </row>
    <row r="21" spans="1:8" ht="18.75" customHeight="1" x14ac:dyDescent="0.15">
      <c r="A21" s="5" t="s">
        <v>116</v>
      </c>
      <c r="B21" s="6">
        <f t="shared" si="1"/>
        <v>20000</v>
      </c>
      <c r="C21" s="9">
        <v>20000</v>
      </c>
      <c r="D21" s="9"/>
      <c r="E21" s="9"/>
      <c r="F21" s="9"/>
      <c r="G21" s="9"/>
      <c r="H21" s="9"/>
    </row>
    <row r="22" spans="1:8" ht="18.75" customHeight="1" x14ac:dyDescent="0.15">
      <c r="A22" s="5" t="s">
        <v>307</v>
      </c>
      <c r="B22" s="6">
        <f t="shared" si="1"/>
        <v>800</v>
      </c>
      <c r="C22" s="9">
        <v>800</v>
      </c>
      <c r="D22" s="9"/>
      <c r="E22" s="9"/>
      <c r="F22" s="9"/>
      <c r="G22" s="9"/>
      <c r="H22" s="9"/>
    </row>
    <row r="23" spans="1:8" ht="18.75" customHeight="1" x14ac:dyDescent="0.15">
      <c r="A23" s="5" t="s">
        <v>127</v>
      </c>
      <c r="B23" s="6">
        <f t="shared" si="1"/>
        <v>0</v>
      </c>
      <c r="C23" s="9"/>
      <c r="D23" s="9"/>
      <c r="E23" s="9"/>
      <c r="F23" s="9"/>
      <c r="G23" s="9"/>
      <c r="H23" s="9"/>
    </row>
    <row r="24" spans="1:8" ht="18.75" customHeight="1" x14ac:dyDescent="0.15">
      <c r="A24" s="5" t="s">
        <v>129</v>
      </c>
      <c r="B24" s="6">
        <f t="shared" si="1"/>
        <v>0</v>
      </c>
      <c r="C24" s="9"/>
      <c r="D24" s="9"/>
      <c r="E24" s="9"/>
      <c r="F24" s="9"/>
      <c r="G24" s="9"/>
      <c r="H24" s="9"/>
    </row>
    <row r="25" spans="1:8" ht="18.75" customHeight="1" x14ac:dyDescent="0.15">
      <c r="A25" s="5" t="s">
        <v>131</v>
      </c>
      <c r="B25" s="6">
        <f t="shared" si="1"/>
        <v>0</v>
      </c>
      <c r="C25" s="9"/>
      <c r="D25" s="9"/>
      <c r="E25" s="9"/>
      <c r="F25" s="9"/>
      <c r="G25" s="9"/>
      <c r="H25" s="9"/>
    </row>
    <row r="26" spans="1:8" ht="18.75" customHeight="1" x14ac:dyDescent="0.15">
      <c r="A26" s="5" t="s">
        <v>133</v>
      </c>
      <c r="B26" s="6">
        <f t="shared" si="1"/>
        <v>0</v>
      </c>
      <c r="C26" s="9"/>
      <c r="D26" s="9"/>
      <c r="E26" s="9"/>
      <c r="F26" s="9"/>
      <c r="G26" s="9"/>
      <c r="H26" s="9"/>
    </row>
    <row r="27" spans="1:8" ht="18.75" customHeight="1" x14ac:dyDescent="0.15">
      <c r="A27" s="5" t="s">
        <v>135</v>
      </c>
      <c r="B27" s="6">
        <f t="shared" si="1"/>
        <v>0</v>
      </c>
      <c r="C27" s="9"/>
      <c r="D27" s="9"/>
      <c r="E27" s="9"/>
      <c r="F27" s="9"/>
      <c r="G27" s="9"/>
      <c r="H27" s="9"/>
    </row>
    <row r="28" spans="1:8" ht="18.75" customHeight="1" x14ac:dyDescent="0.15">
      <c r="A28" s="5" t="s">
        <v>137</v>
      </c>
      <c r="B28" s="6">
        <f t="shared" si="1"/>
        <v>0</v>
      </c>
      <c r="C28" s="7">
        <f t="shared" ref="C28:H28" si="5">SUM(C29:C33)</f>
        <v>0</v>
      </c>
      <c r="D28" s="7">
        <f t="shared" si="5"/>
        <v>0</v>
      </c>
      <c r="E28" s="7">
        <f t="shared" si="5"/>
        <v>0</v>
      </c>
      <c r="F28" s="7">
        <f t="shared" si="5"/>
        <v>0</v>
      </c>
      <c r="G28" s="7">
        <f t="shared" si="5"/>
        <v>0</v>
      </c>
      <c r="H28" s="7">
        <f t="shared" si="5"/>
        <v>0</v>
      </c>
    </row>
    <row r="29" spans="1:8" ht="18.75" customHeight="1" x14ac:dyDescent="0.15">
      <c r="A29" s="5" t="s">
        <v>138</v>
      </c>
      <c r="B29" s="6">
        <f t="shared" si="1"/>
        <v>0</v>
      </c>
      <c r="C29" s="9"/>
      <c r="D29" s="9"/>
      <c r="E29" s="9"/>
      <c r="F29" s="9"/>
      <c r="G29" s="9"/>
      <c r="H29" s="9"/>
    </row>
    <row r="30" spans="1:8" ht="18.75" customHeight="1" x14ac:dyDescent="0.15">
      <c r="A30" s="10" t="s">
        <v>142</v>
      </c>
      <c r="B30" s="6">
        <f t="shared" si="1"/>
        <v>0</v>
      </c>
      <c r="C30" s="9"/>
      <c r="D30" s="9"/>
      <c r="E30" s="9"/>
      <c r="F30" s="9"/>
      <c r="G30" s="9"/>
      <c r="H30" s="9"/>
    </row>
    <row r="31" spans="1:8" ht="18.75" customHeight="1" x14ac:dyDescent="0.15">
      <c r="A31" s="10" t="s">
        <v>145</v>
      </c>
      <c r="B31" s="6">
        <f t="shared" si="1"/>
        <v>0</v>
      </c>
      <c r="C31" s="9"/>
      <c r="D31" s="9"/>
      <c r="E31" s="9"/>
      <c r="F31" s="9"/>
      <c r="G31" s="9"/>
      <c r="H31" s="9"/>
    </row>
    <row r="32" spans="1:8" ht="18.75" customHeight="1" x14ac:dyDescent="0.15">
      <c r="A32" s="11" t="s">
        <v>308</v>
      </c>
      <c r="B32" s="6">
        <f t="shared" si="1"/>
        <v>0</v>
      </c>
      <c r="C32" s="9"/>
      <c r="D32" s="9"/>
      <c r="E32" s="9"/>
      <c r="F32" s="9"/>
      <c r="G32" s="9"/>
      <c r="H32" s="9"/>
    </row>
    <row r="33" spans="1:8" ht="18.75" customHeight="1" x14ac:dyDescent="0.15">
      <c r="A33" s="11" t="s">
        <v>309</v>
      </c>
      <c r="B33" s="6">
        <f t="shared" si="1"/>
        <v>0</v>
      </c>
      <c r="C33" s="9"/>
      <c r="D33" s="9"/>
      <c r="E33" s="9"/>
      <c r="F33" s="9"/>
      <c r="G33" s="9"/>
      <c r="H33" s="9"/>
    </row>
    <row r="34" spans="1:8" ht="18.75" customHeight="1" x14ac:dyDescent="0.15">
      <c r="A34" s="8" t="s">
        <v>150</v>
      </c>
      <c r="B34" s="6">
        <f t="shared" si="1"/>
        <v>0</v>
      </c>
      <c r="C34" s="7">
        <f t="shared" ref="C34:H34" si="6">SUM(C35:C42)</f>
        <v>0</v>
      </c>
      <c r="D34" s="7">
        <f t="shared" si="6"/>
        <v>0</v>
      </c>
      <c r="E34" s="7">
        <f t="shared" si="6"/>
        <v>0</v>
      </c>
      <c r="F34" s="7">
        <f t="shared" si="6"/>
        <v>0</v>
      </c>
      <c r="G34" s="7">
        <f t="shared" si="6"/>
        <v>0</v>
      </c>
      <c r="H34" s="7">
        <f t="shared" si="6"/>
        <v>0</v>
      </c>
    </row>
    <row r="35" spans="1:8" ht="18.75" customHeight="1" x14ac:dyDescent="0.15">
      <c r="A35" s="10" t="s">
        <v>151</v>
      </c>
      <c r="B35" s="6">
        <f t="shared" si="1"/>
        <v>0</v>
      </c>
      <c r="C35" s="9"/>
      <c r="D35" s="9"/>
      <c r="E35" s="9"/>
      <c r="F35" s="9"/>
      <c r="G35" s="9"/>
      <c r="H35" s="9"/>
    </row>
    <row r="36" spans="1:8" ht="18.75" customHeight="1" x14ac:dyDescent="0.15">
      <c r="A36" s="10" t="s">
        <v>156</v>
      </c>
      <c r="B36" s="6">
        <f t="shared" si="1"/>
        <v>0</v>
      </c>
      <c r="C36" s="9"/>
      <c r="D36" s="9"/>
      <c r="E36" s="9"/>
      <c r="F36" s="9"/>
      <c r="G36" s="9"/>
      <c r="H36" s="9"/>
    </row>
    <row r="37" spans="1:8" ht="18.75" customHeight="1" x14ac:dyDescent="0.15">
      <c r="A37" s="10" t="s">
        <v>160</v>
      </c>
      <c r="B37" s="6">
        <f t="shared" si="1"/>
        <v>0</v>
      </c>
      <c r="C37" s="9"/>
      <c r="D37" s="9"/>
      <c r="E37" s="9"/>
      <c r="F37" s="9"/>
      <c r="G37" s="9"/>
      <c r="H37" s="9"/>
    </row>
    <row r="38" spans="1:8" ht="18.75" customHeight="1" x14ac:dyDescent="0.15">
      <c r="A38" s="10" t="s">
        <v>169</v>
      </c>
      <c r="B38" s="6">
        <f t="shared" si="1"/>
        <v>0</v>
      </c>
      <c r="C38" s="9"/>
      <c r="D38" s="9"/>
      <c r="E38" s="9"/>
      <c r="F38" s="9"/>
      <c r="G38" s="9"/>
      <c r="H38" s="9"/>
    </row>
    <row r="39" spans="1:8" ht="18.75" customHeight="1" x14ac:dyDescent="0.15">
      <c r="A39" s="10" t="s">
        <v>176</v>
      </c>
      <c r="B39" s="6">
        <f t="shared" si="1"/>
        <v>0</v>
      </c>
      <c r="C39" s="9"/>
      <c r="D39" s="9"/>
      <c r="E39" s="9"/>
      <c r="F39" s="9"/>
      <c r="G39" s="9"/>
      <c r="H39" s="9"/>
    </row>
    <row r="40" spans="1:8" ht="18.75" customHeight="1" x14ac:dyDescent="0.15">
      <c r="A40" s="10" t="s">
        <v>186</v>
      </c>
      <c r="B40" s="6">
        <f t="shared" si="1"/>
        <v>0</v>
      </c>
      <c r="C40" s="9"/>
      <c r="D40" s="9"/>
      <c r="E40" s="9"/>
      <c r="F40" s="9"/>
      <c r="G40" s="9"/>
      <c r="H40" s="9"/>
    </row>
    <row r="41" spans="1:8" ht="18.75" customHeight="1" x14ac:dyDescent="0.15">
      <c r="A41" s="10" t="s">
        <v>188</v>
      </c>
      <c r="B41" s="6">
        <f t="shared" si="1"/>
        <v>0</v>
      </c>
      <c r="C41" s="9"/>
      <c r="D41" s="9"/>
      <c r="E41" s="9"/>
      <c r="F41" s="9"/>
      <c r="G41" s="9"/>
      <c r="H41" s="9"/>
    </row>
    <row r="42" spans="1:8" ht="18.75" customHeight="1" x14ac:dyDescent="0.15">
      <c r="A42" s="10" t="s">
        <v>190</v>
      </c>
      <c r="B42" s="6">
        <f t="shared" si="1"/>
        <v>0</v>
      </c>
      <c r="C42" s="9"/>
      <c r="D42" s="9"/>
      <c r="E42" s="9"/>
      <c r="F42" s="9"/>
      <c r="G42" s="9"/>
      <c r="H42" s="9"/>
    </row>
    <row r="43" spans="1:8" ht="18.75" customHeight="1" x14ac:dyDescent="0.15">
      <c r="A43" s="8" t="s">
        <v>191</v>
      </c>
      <c r="B43" s="6">
        <f t="shared" si="1"/>
        <v>0</v>
      </c>
      <c r="C43" s="7">
        <f t="shared" ref="C43:H43" si="7">SUM(C44)</f>
        <v>0</v>
      </c>
      <c r="D43" s="7">
        <f t="shared" si="7"/>
        <v>0</v>
      </c>
      <c r="E43" s="7">
        <f t="shared" si="7"/>
        <v>0</v>
      </c>
      <c r="F43" s="7">
        <f t="shared" si="7"/>
        <v>0</v>
      </c>
      <c r="G43" s="7">
        <f t="shared" si="7"/>
        <v>0</v>
      </c>
      <c r="H43" s="7">
        <f t="shared" si="7"/>
        <v>0</v>
      </c>
    </row>
    <row r="44" spans="1:8" ht="18.75" customHeight="1" x14ac:dyDescent="0.15">
      <c r="A44" s="10" t="s">
        <v>192</v>
      </c>
      <c r="B44" s="6">
        <f t="shared" si="1"/>
        <v>0</v>
      </c>
      <c r="C44" s="9"/>
      <c r="D44" s="9"/>
      <c r="E44" s="9"/>
      <c r="F44" s="9"/>
      <c r="G44" s="9"/>
      <c r="H44" s="9"/>
    </row>
    <row r="45" spans="1:8" ht="18.75" customHeight="1" x14ac:dyDescent="0.15">
      <c r="A45" s="8" t="s">
        <v>195</v>
      </c>
      <c r="B45" s="6">
        <f t="shared" si="1"/>
        <v>0</v>
      </c>
      <c r="C45" s="7">
        <f t="shared" ref="C45:H45" si="8">SUM(C46:C48)</f>
        <v>0</v>
      </c>
      <c r="D45" s="7">
        <f t="shared" si="8"/>
        <v>0</v>
      </c>
      <c r="E45" s="7">
        <f t="shared" si="8"/>
        <v>0</v>
      </c>
      <c r="F45" s="7">
        <f t="shared" si="8"/>
        <v>0</v>
      </c>
      <c r="G45" s="7">
        <f t="shared" si="8"/>
        <v>0</v>
      </c>
      <c r="H45" s="7">
        <f t="shared" si="8"/>
        <v>0</v>
      </c>
    </row>
    <row r="46" spans="1:8" ht="18.75" customHeight="1" x14ac:dyDescent="0.15">
      <c r="A46" s="10" t="s">
        <v>196</v>
      </c>
      <c r="B46" s="6">
        <f t="shared" si="1"/>
        <v>0</v>
      </c>
      <c r="C46" s="12"/>
      <c r="D46" s="12"/>
      <c r="E46" s="12"/>
      <c r="F46" s="12"/>
      <c r="G46" s="12"/>
      <c r="H46" s="12"/>
    </row>
    <row r="47" spans="1:8" ht="18.75" customHeight="1" x14ac:dyDescent="0.15">
      <c r="A47" s="10" t="s">
        <v>200</v>
      </c>
      <c r="B47" s="6">
        <f t="shared" si="1"/>
        <v>0</v>
      </c>
      <c r="C47" s="12"/>
      <c r="D47" s="12"/>
      <c r="E47" s="12"/>
      <c r="F47" s="12"/>
      <c r="G47" s="12"/>
      <c r="H47" s="12"/>
    </row>
    <row r="48" spans="1:8" ht="18.75" customHeight="1" x14ac:dyDescent="0.15">
      <c r="A48" s="13" t="s">
        <v>210</v>
      </c>
      <c r="B48" s="14">
        <f t="shared" si="1"/>
        <v>0</v>
      </c>
      <c r="C48" s="15"/>
      <c r="D48" s="15"/>
      <c r="E48" s="15"/>
      <c r="F48" s="15"/>
      <c r="G48" s="15"/>
      <c r="H48" s="15"/>
    </row>
    <row r="49" spans="1:8" ht="18.75" customHeight="1" x14ac:dyDescent="0.15">
      <c r="A49" s="8" t="s">
        <v>220</v>
      </c>
      <c r="B49" s="6">
        <f t="shared" si="1"/>
        <v>0</v>
      </c>
      <c r="C49" s="16"/>
      <c r="D49" s="16"/>
      <c r="E49" s="16"/>
      <c r="F49" s="16"/>
      <c r="G49" s="16"/>
      <c r="H49" s="16"/>
    </row>
    <row r="50" spans="1:8" ht="18.75" customHeight="1" x14ac:dyDescent="0.15">
      <c r="A50" s="8" t="s">
        <v>236</v>
      </c>
      <c r="B50" s="6">
        <f t="shared" si="1"/>
        <v>166</v>
      </c>
      <c r="C50" s="16">
        <v>166</v>
      </c>
      <c r="D50" s="16"/>
      <c r="E50" s="16"/>
      <c r="F50" s="16"/>
      <c r="G50" s="16"/>
      <c r="H50" s="16"/>
    </row>
    <row r="51" spans="1:8" ht="18.75" customHeight="1" x14ac:dyDescent="0.15">
      <c r="A51" s="17" t="s">
        <v>253</v>
      </c>
      <c r="B51" s="6">
        <f t="shared" si="1"/>
        <v>0</v>
      </c>
      <c r="C51" s="16"/>
      <c r="D51" s="16"/>
      <c r="E51" s="16"/>
      <c r="F51" s="16"/>
      <c r="G51" s="16"/>
      <c r="H51" s="16"/>
    </row>
    <row r="52" spans="1:8" ht="20.25" customHeight="1" x14ac:dyDescent="0.15">
      <c r="A52" s="17"/>
      <c r="B52" s="18"/>
      <c r="C52" s="18"/>
      <c r="D52" s="18"/>
      <c r="E52" s="18"/>
      <c r="F52" s="18"/>
      <c r="G52" s="18"/>
      <c r="H52" s="18"/>
    </row>
    <row r="53" spans="1:8" ht="20.25" customHeight="1" x14ac:dyDescent="0.15">
      <c r="A53" s="17"/>
      <c r="B53" s="18"/>
      <c r="C53" s="18"/>
      <c r="D53" s="18"/>
      <c r="E53" s="18"/>
      <c r="F53" s="18"/>
      <c r="G53" s="18"/>
      <c r="H53" s="18"/>
    </row>
    <row r="54" spans="1:8" ht="20.25" customHeight="1" x14ac:dyDescent="0.15">
      <c r="A54" s="19" t="s">
        <v>294</v>
      </c>
      <c r="B54" s="6">
        <f>C54+D54+E54+F54+G54+H54</f>
        <v>219129</v>
      </c>
      <c r="C54" s="20">
        <f t="shared" ref="C54:H54" si="9">C6+C10+C14+C17+C28+C34+C43+C45+C49+C50+C51</f>
        <v>219129</v>
      </c>
      <c r="D54" s="20">
        <f t="shared" si="9"/>
        <v>0</v>
      </c>
      <c r="E54" s="20">
        <f t="shared" si="9"/>
        <v>0</v>
      </c>
      <c r="F54" s="20">
        <f t="shared" si="9"/>
        <v>0</v>
      </c>
      <c r="G54" s="20">
        <f t="shared" si="9"/>
        <v>0</v>
      </c>
      <c r="H54" s="20">
        <f t="shared" si="9"/>
        <v>0</v>
      </c>
    </row>
    <row r="55" spans="1:8" ht="20.25" customHeight="1" x14ac:dyDescent="0.15">
      <c r="B55" s="21"/>
      <c r="C55" s="21"/>
      <c r="D55" s="21"/>
      <c r="E55" s="21"/>
      <c r="F55" s="21"/>
      <c r="G55" s="21"/>
      <c r="H55" s="21"/>
    </row>
  </sheetData>
  <mergeCells count="9">
    <mergeCell ref="A2:H2"/>
    <mergeCell ref="A4:A5"/>
    <mergeCell ref="B4:B5"/>
    <mergeCell ref="C4:C5"/>
    <mergeCell ref="D4:D5"/>
    <mergeCell ref="E4:E5"/>
    <mergeCell ref="F4:F5"/>
    <mergeCell ref="G4:G5"/>
    <mergeCell ref="H4:H5"/>
  </mergeCells>
  <phoneticPr fontId="13" type="noConversion"/>
  <printOptions horizontalCentered="1"/>
  <pageMargins left="0.47" right="0.47" top="0.59" bottom="0.47" header="0.31" footer="0.31"/>
  <pageSetup paperSize="9" scale="80" orientation="landscape"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25" x14ac:dyDescent="0.1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表九</vt:lpstr>
      <vt:lpstr>表十</vt:lpstr>
      <vt:lpstr>Sheet1</vt:lpstr>
      <vt:lpstr>表九!Print_Titles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（苏家屯区）总收发</cp:lastModifiedBy>
  <dcterms:created xsi:type="dcterms:W3CDTF">2023-06-19T06:42:00Z</dcterms:created>
  <dcterms:modified xsi:type="dcterms:W3CDTF">2023-11-22T08:09:04Z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A0D683ED12834B48AE275857669248FA</vt:lpwstr>
  </property>
  <property fmtid="{D5CDD505-2E9C-101B-9397-08002B2CF9AE}" pid="3" name="KSOProductBuildVer">
    <vt:lpwstr>2052-11.1.0.11045</vt:lpwstr>
  </property>
</Properties>
</file>